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4to. trimestre 2024\"/>
    </mc:Choice>
  </mc:AlternateContent>
  <bookViews>
    <workbookView showHorizontalScroll="0" showVerticalScroll="0" showSheetTabs="0" xWindow="0" yWindow="0" windowWidth="19200" windowHeight="7224"/>
  </bookViews>
  <sheets>
    <sheet name="Reporte de Formatos" sheetId="1" r:id="rId1"/>
  </sheets>
  <calcPr calcId="152511"/>
</workbook>
</file>

<file path=xl/calcChain.xml><?xml version="1.0" encoding="utf-8"?>
<calcChain xmlns="http://schemas.openxmlformats.org/spreadsheetml/2006/main">
  <c r="I311" i="1" l="1"/>
  <c r="I310" i="1"/>
  <c r="I309" i="1"/>
  <c r="I215" i="1"/>
  <c r="I206" i="1"/>
  <c r="I140" i="1"/>
  <c r="I138" i="1"/>
  <c r="I137" i="1"/>
  <c r="I136" i="1"/>
  <c r="I134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7" i="1"/>
  <c r="I105" i="1"/>
  <c r="I104" i="1"/>
  <c r="I102" i="1"/>
  <c r="I101" i="1"/>
  <c r="I100" i="1"/>
  <c r="I99" i="1"/>
  <c r="I98" i="1"/>
  <c r="I96" i="1"/>
  <c r="I95" i="1"/>
  <c r="I94" i="1"/>
  <c r="I93" i="1"/>
  <c r="I92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4" i="1"/>
  <c r="I41" i="1"/>
  <c r="I40" i="1"/>
  <c r="I39" i="1"/>
  <c r="I38" i="1"/>
  <c r="I37" i="1"/>
  <c r="I36" i="1"/>
  <c r="I35" i="1"/>
  <c r="I34" i="1"/>
  <c r="I33" i="1"/>
  <c r="I32" i="1"/>
  <c r="I31" i="1"/>
</calcChain>
</file>

<file path=xl/sharedStrings.xml><?xml version="1.0" encoding="utf-8"?>
<sst xmlns="http://schemas.openxmlformats.org/spreadsheetml/2006/main" count="1106" uniqueCount="261">
  <si>
    <t>47869</t>
  </si>
  <si>
    <t>TÍTULO</t>
  </si>
  <si>
    <t>NOMBRE CORTO</t>
  </si>
  <si>
    <t>DESCRIPCIÓN</t>
  </si>
  <si>
    <t>Inventario_Inventario de bienes muebles</t>
  </si>
  <si>
    <t>LTAIPG26F2_XXXIVB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</si>
  <si>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</si>
  <si>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</si>
  <si>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</si>
  <si>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</si>
  <si>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</si>
  <si>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</si>
  <si>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</si>
  <si>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417129</t>
  </si>
  <si>
    <t>417134</t>
  </si>
  <si>
    <t>417135</t>
  </si>
  <si>
    <t>417130</t>
  </si>
  <si>
    <t>590353</t>
  </si>
  <si>
    <t>417128</t>
  </si>
  <si>
    <t>417138</t>
  </si>
  <si>
    <t>417139</t>
  </si>
  <si>
    <t>417132</t>
  </si>
  <si>
    <t>417136</t>
  </si>
  <si>
    <t>417133</t>
  </si>
  <si>
    <t>417137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</si>
  <si>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</si>
  <si>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</si>
  <si>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</si>
  <si>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</si>
  <si>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</si>
  <si>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Fecha de adquisición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</si>
  <si>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</si>
  <si>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</si>
  <si>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</si>
  <si>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</si>
  <si>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</si>
  <si>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actualización</t>
  </si>
  <si>
    <t>Nota</t>
  </si>
  <si>
    <t>MOMIA "EL MILITAR"</t>
  </si>
  <si>
    <t>MOMIA "EL CHAPARRITO"</t>
  </si>
  <si>
    <t>MOMIA "LA BONITA DEL PUEBLO"</t>
  </si>
  <si>
    <t>MOMIA "EL CINTURITA"</t>
  </si>
  <si>
    <t>MOMIA "LA EMBARAZADA"</t>
  </si>
  <si>
    <t>MOMIA "LA CATRINA"</t>
  </si>
  <si>
    <t>MOMIA "LA ENVUELTA"</t>
  </si>
  <si>
    <t>MOMIA "LA LOCA DE LA BATA"</t>
  </si>
  <si>
    <t>MOMIA "LA DOÑITA DE LAS MEDIAS"</t>
  </si>
  <si>
    <t>MOMIA "LA ROMPECORAZONES"</t>
  </si>
  <si>
    <t>MOMIA "LA CHONCHIS"</t>
  </si>
  <si>
    <t>MOMIA "LA QUERENDONA"</t>
  </si>
  <si>
    <t>MOMIA "CUQUITA HILO SUELTO"</t>
  </si>
  <si>
    <t>MOMIA "LA CHIVITA"</t>
  </si>
  <si>
    <t>MOMIA "EL JOROBADITO"</t>
  </si>
  <si>
    <t>MOMIA "EL COJO"</t>
  </si>
  <si>
    <t>MOMIA "EL GRANDOTE"</t>
  </si>
  <si>
    <t>MOMIA "LA PEQUE"</t>
  </si>
  <si>
    <t>MOMIA "LA TRISTE Y SU BEBE"</t>
  </si>
  <si>
    <t>MOMIA "EL FINITO"</t>
  </si>
  <si>
    <t>MOMIA "LA RICA"</t>
  </si>
  <si>
    <t>MOMIA "LA QUINCEAÑERA Y SU HIJO"</t>
  </si>
  <si>
    <t>VEHICULO</t>
  </si>
  <si>
    <t>CARGADOR DE PILAS</t>
  </si>
  <si>
    <t>CALCULADORA DE ESCRITORIO</t>
  </si>
  <si>
    <t>IMPRESORA</t>
  </si>
  <si>
    <t xml:space="preserve">SILLA SECRETARIAL </t>
  </si>
  <si>
    <t xml:space="preserve">MESA DE TRABAJO </t>
  </si>
  <si>
    <t xml:space="preserve">MAMPARAS DE MADERA </t>
  </si>
  <si>
    <t>ASPIRADORA</t>
  </si>
  <si>
    <t xml:space="preserve">TABLET SURFACE PRO 128 G </t>
  </si>
  <si>
    <t>TELEVISIÓN</t>
  </si>
  <si>
    <t>REPISA ARCHIVERO</t>
  </si>
  <si>
    <t>MOCHILA</t>
  </si>
  <si>
    <t xml:space="preserve">ESCALERA TABURETE </t>
  </si>
  <si>
    <t>ALACENA SEGÚN DISEÑO</t>
  </si>
  <si>
    <t>CUADRO CON FOTOGRAFIA CARTONERIA</t>
  </si>
  <si>
    <t>CUADRO CON FOTOGRAFIA CUPULA DE SAN AGUSTIN</t>
  </si>
  <si>
    <t>CUADRO CON FOTOGRAFIA ENSALADA Y BOTELLAS DE VINO</t>
  </si>
  <si>
    <t>CUADRO CON FOTOGRAFIA SANTUARIO DE GUADALUPE</t>
  </si>
  <si>
    <t>ESCRITORIO MOD ESC-MCP EN MAPLE</t>
  </si>
  <si>
    <t>ESCRITORIO CON CAJONES MODIFICADOS</t>
  </si>
  <si>
    <t>ESCRITORIO PARA IMPRESORAS</t>
  </si>
  <si>
    <t>ESTANTE MODULO EN MELAMINA MAPLE</t>
  </si>
  <si>
    <t>MESA DE JUNTAS</t>
  </si>
  <si>
    <t>MUEBLE PARA CAFÉ CON ALACENA</t>
  </si>
  <si>
    <t>SILLA ITALIA 10</t>
  </si>
  <si>
    <t>SILLA ITALIA 3</t>
  </si>
  <si>
    <t>SILLA ITALIA 4</t>
  </si>
  <si>
    <t>SILLA ITALIA 5</t>
  </si>
  <si>
    <t>SILLA ITALIA 6</t>
  </si>
  <si>
    <t>SILLA ITALIA 7</t>
  </si>
  <si>
    <t>SILLA ITALIA 8</t>
  </si>
  <si>
    <t>SILLA ITALIA 9</t>
  </si>
  <si>
    <t>SILLON MOON PLUS</t>
  </si>
  <si>
    <t>TANDEM 4 PLAZAS</t>
  </si>
  <si>
    <t>CAJA CHICA</t>
  </si>
  <si>
    <t>CAJA PARA LLAVES</t>
  </si>
  <si>
    <t>DISCO DURO</t>
  </si>
  <si>
    <t>LECTOR DE USB</t>
  </si>
  <si>
    <t>SILLA ITALIA</t>
  </si>
  <si>
    <t>DESPACHADOR TOALLA PAPEL</t>
  </si>
  <si>
    <t>CREDENZA</t>
  </si>
  <si>
    <t>GABINETE PARA ESCOBAS</t>
  </si>
  <si>
    <t>LIBRERO TIPO LOCKER</t>
  </si>
  <si>
    <t>PERCHERO</t>
  </si>
  <si>
    <t xml:space="preserve">MESA PLEGABLE </t>
  </si>
  <si>
    <t>ENTREPAÑOS</t>
  </si>
  <si>
    <t xml:space="preserve">DESPACHADOR DE AGUA </t>
  </si>
  <si>
    <t>ESCALERA DE TIJERA</t>
  </si>
  <si>
    <t xml:space="preserve">VITRINA DE CRISTAL </t>
  </si>
  <si>
    <t>GABINETE MULTIUSO</t>
  </si>
  <si>
    <t>MEGAFONO</t>
  </si>
  <si>
    <t>BUZON DE ACRILICO CON CANDADO</t>
  </si>
  <si>
    <t>EXTENSIÓN USO RUDO</t>
  </si>
  <si>
    <t>REGULADOR DE VOLTAJE</t>
  </si>
  <si>
    <t xml:space="preserve">MOCHILA </t>
  </si>
  <si>
    <t>TELEFONO INALAMBRICO</t>
  </si>
  <si>
    <t xml:space="preserve">MUEBLE DE MADERA MOSTRADOR </t>
  </si>
  <si>
    <t>BAJO ACTIVO SUBWOOFER ACTIVO 1</t>
  </si>
  <si>
    <t>MEZCLADORA</t>
  </si>
  <si>
    <t>MICROFONO 1</t>
  </si>
  <si>
    <t>BAJO ACTIVO SUBWOOFER ACTIVO</t>
  </si>
  <si>
    <t>BAJO PASIVO  SUBWOOFER 1</t>
  </si>
  <si>
    <t>MEDIO AMPLIFICADO</t>
  </si>
  <si>
    <t>EQUIPO DE AIRE ACONDICIONADO</t>
  </si>
  <si>
    <t>LLANTAS RINO GIRATORIA</t>
  </si>
  <si>
    <t>CABLES PROFESIONALES DE AUDIO</t>
  </si>
  <si>
    <t>EXTENSION USO RUDO  8 MT.</t>
  </si>
  <si>
    <t>EXTENSIÓN USO RUDO 15 MT.</t>
  </si>
  <si>
    <t>EXTENSIÓN USO RUDO 30 MT.</t>
  </si>
  <si>
    <t>MULTICONTACTOS</t>
  </si>
  <si>
    <t>CESTO DE BASURA</t>
  </si>
  <si>
    <t>PORTA CPU</t>
  </si>
  <si>
    <t>TRITURADORA DE PAPEL</t>
  </si>
  <si>
    <t>AMPLIFICADOR PORTATIL</t>
  </si>
  <si>
    <t xml:space="preserve">LAPTOP </t>
  </si>
  <si>
    <t>BUZON DE ACRILICO</t>
  </si>
  <si>
    <t>SILLA SECRETARIAL</t>
  </si>
  <si>
    <t>COMPUTADORA DE ESCRITORIO INALAMBRICA</t>
  </si>
  <si>
    <t xml:space="preserve">MOUSE OPTICO </t>
  </si>
  <si>
    <t xml:space="preserve">IMPRESORA </t>
  </si>
  <si>
    <t>HORNO DE MICROONDAS</t>
  </si>
  <si>
    <t>ADAPTADOR USB</t>
  </si>
  <si>
    <t>TRIPIE SOPORTE PARA BAFLE SAMSON</t>
  </si>
  <si>
    <t>GRABADORA</t>
  </si>
  <si>
    <t xml:space="preserve">PORTAPAPELES 3 CHAROLAS COLOR CAFÉ </t>
  </si>
  <si>
    <t>CAFETERA COLOR NEGRO</t>
  </si>
  <si>
    <t>DESPACHADOR DE AGUA COLOR AMARILLO</t>
  </si>
  <si>
    <t>LECTOR DE CD COLOR NEGRO</t>
  </si>
  <si>
    <t>REGULADOR ELÉCTRICO COLOR BLANCO</t>
  </si>
  <si>
    <t>MUEBLE CAFÉ DE MADERA CON ACABADO RÚSTICO CON 3 CAJONES Y 3 PUERTAS</t>
  </si>
  <si>
    <t>CUADRO DE OCTAVIO OCAMPO</t>
  </si>
  <si>
    <t>ESCUDO DEL MUNICIPIO</t>
  </si>
  <si>
    <t>SILLA NEGRA PLEGABLE</t>
  </si>
  <si>
    <t>MOUSE INALAMBRICO</t>
  </si>
  <si>
    <t>MUEBLE PARA COMPUTADORA COLOR BEIGE DE AGLOMERADO</t>
  </si>
  <si>
    <t>BANNER METALICO COLOR GRIS</t>
  </si>
  <si>
    <t>MODEM TELMEX</t>
  </si>
  <si>
    <t>MUEBLE GRANDE COLOR CAFÉ DE 8 CAJONES Y 4 PUERTAS</t>
  </si>
  <si>
    <t>ENGARGOLADORA COLOR BEIGE PARA ANILLO METÁLICO</t>
  </si>
  <si>
    <t>ESCRITORIO CAFÉ DE 7 CAJONES</t>
  </si>
  <si>
    <t>REPISAS</t>
  </si>
  <si>
    <t>CORTADORA GRIS</t>
  </si>
  <si>
    <t>HORNO DE MICROONDAS COLOR NEGRO</t>
  </si>
  <si>
    <t>VENTILADOR</t>
  </si>
  <si>
    <t>TAPETE PERSONALIZADO</t>
  </si>
  <si>
    <t>PERFORADORA DE 2 ORIFICIOS</t>
  </si>
  <si>
    <t>MESA MULTIUSOS</t>
  </si>
  <si>
    <t>PERCHERO DE MADERA COLOR CAFÉ</t>
  </si>
  <si>
    <t>ASPERSORA CILINDRICA</t>
  </si>
  <si>
    <t>LIBRERO DE MADERA CON CUATRO DIVISIONES</t>
  </si>
  <si>
    <t>TELEVISION SPECTRA LED</t>
  </si>
  <si>
    <t>REGULADOR COLOR GRIS</t>
  </si>
  <si>
    <t>GUILLOTINA</t>
  </si>
  <si>
    <t>LÍNEA EXTENSIÓN 203</t>
  </si>
  <si>
    <t>CONMUTADOR</t>
  </si>
  <si>
    <t>TELEFONO EXTENSION 201</t>
  </si>
  <si>
    <t>PERFORADORA DE 3 ORIFICIOS</t>
  </si>
  <si>
    <t>PIZARRON CH</t>
  </si>
  <si>
    <t>PIZARRON G</t>
  </si>
  <si>
    <t>ARMARIO PARA VARIOS (CUBETAS)</t>
  </si>
  <si>
    <t>EXTENSIÓN</t>
  </si>
  <si>
    <t>ESCRITORIO DE 3 PLAZAS</t>
  </si>
  <si>
    <t>DISPENSADOR DE PAPEL HIGIÉNICO</t>
  </si>
  <si>
    <t>CESTO DE BASURA CUADRADO</t>
  </si>
  <si>
    <t>PAPELERA 2 REPISAS DE MELANINA</t>
  </si>
  <si>
    <t>ARCHIVERO DE MADERA CON 3 CAJONES JALADERAS DE HERRAJE NEGRO</t>
  </si>
  <si>
    <t>ARCHIVERO DE MADERA CON 3 CAJONES</t>
  </si>
  <si>
    <t xml:space="preserve">MODEM TELMEX, COLOR BLANCO, </t>
  </si>
  <si>
    <t>ESCRITORIO SEGÚN DISEÑO EN ESCUADRA</t>
  </si>
  <si>
    <t>SELLO RECIBIDO ADMIN. Y CONTABILIDAD</t>
  </si>
  <si>
    <t>BOTE DE BASURA AZUL</t>
  </si>
  <si>
    <t>BANNERS INSTITUCIONALES Y DE PRODUCTOS TURÍSTICOS</t>
  </si>
  <si>
    <t>PLATAFORMA DE MANO</t>
  </si>
  <si>
    <t>MICROFONO 2</t>
  </si>
  <si>
    <t>BAJO PASIVO  SUBWOOFER 2</t>
  </si>
  <si>
    <t>MALETIN</t>
  </si>
  <si>
    <t xml:space="preserve">SET DE MALETA </t>
  </si>
  <si>
    <t>ESCURRIDOR DE TRASTES DE ALUMINIO</t>
  </si>
  <si>
    <t>DISPENSADOR DE JABON PARA MANOS</t>
  </si>
  <si>
    <t>BOCINA BLUETOOTH COLOR NEGRO</t>
  </si>
  <si>
    <t>IMPRESORA MULTIFUNCIONAL</t>
  </si>
  <si>
    <t>SILLA SECRETARIAL EJECUTIVA</t>
  </si>
  <si>
    <t>CAJETE GIGANTE CON LOGOS</t>
  </si>
  <si>
    <t>PROYECTOR</t>
  </si>
  <si>
    <t xml:space="preserve">REFRIGERADOR </t>
  </si>
  <si>
    <t>VENTILADOR BIRTMA</t>
  </si>
  <si>
    <t xml:space="preserve">ENFRIADOR DE AGUA </t>
  </si>
  <si>
    <t xml:space="preserve">LAP TOP </t>
  </si>
  <si>
    <t>MODULO PORTATIL</t>
  </si>
  <si>
    <t>MESA DE TRABAJO CON PATA DE TUBO DE 3"</t>
  </si>
  <si>
    <t>MESA DE TRABAJO CON MEDIA MAMPARA Y CAJÓN LAPICERO</t>
  </si>
  <si>
    <t>CAMIONETA PICKUP</t>
  </si>
  <si>
    <t>SILLA DE MADERA CON TAPIZ CAFÉ</t>
  </si>
  <si>
    <t>MESA DE TRABAJO DE MADERA</t>
  </si>
  <si>
    <t>DISCO DURO ADATA 1TB 2.5 BCO/NEGRO</t>
  </si>
  <si>
    <t>MULTIFUNCIONAL CANON</t>
  </si>
  <si>
    <t>CAMARA DIGITAL PROFESIONAL</t>
  </si>
  <si>
    <t>GOOGLE CHROMECAST</t>
  </si>
  <si>
    <t>REGULADOR KOBLENZ</t>
  </si>
  <si>
    <t>MULTIFUNCIONAL SAMSUNG</t>
  </si>
  <si>
    <t>ADAPTADOR USB A HDMI HP</t>
  </si>
  <si>
    <t>SILLA SECRETARIAL SEUL</t>
  </si>
  <si>
    <t>VITRINA PARA ANUNCIOS (EVENTOS)</t>
  </si>
  <si>
    <t>EQUIPO DE ACONDICIONAMIENTO INDUSTRIAL</t>
  </si>
  <si>
    <t>ESCRITORIO MODULAR</t>
  </si>
  <si>
    <t>COMPUTADORA DE ESCRITORIO</t>
  </si>
  <si>
    <t>MULTIFUNCIONAL</t>
  </si>
  <si>
    <t>ALARMA SENSOR DE MOVIMIENTOS</t>
  </si>
  <si>
    <t>MONITOR DE AUDIO</t>
  </si>
  <si>
    <t>SILLA CAJERA</t>
  </si>
  <si>
    <t xml:space="preserve">DISCO DURO </t>
  </si>
  <si>
    <t>SELLO</t>
  </si>
  <si>
    <t>PANTALLA TRIPIE</t>
  </si>
  <si>
    <t>MATERIAL DIDÁCTICO DE CULTURA TURÍSTICA</t>
  </si>
  <si>
    <t>TOTEM LCD USB I-PHONE</t>
  </si>
  <si>
    <t>BOCINA BLUETOOTH</t>
  </si>
  <si>
    <t>TELEFONO ALAMBRICO</t>
  </si>
  <si>
    <t>SILLA DE RUEDAS</t>
  </si>
  <si>
    <t>TOTEM</t>
  </si>
  <si>
    <t>MICROFÓNO LAVALIER</t>
  </si>
  <si>
    <t xml:space="preserve">TRIPIE DE ALINEACION </t>
  </si>
  <si>
    <t>PANEL DE LUZ</t>
  </si>
  <si>
    <t>LAPTOP</t>
  </si>
  <si>
    <t>TERMOMETRO INFRARROJO</t>
  </si>
  <si>
    <t xml:space="preserve">RADIO DE COMUNICACIÓN </t>
  </si>
  <si>
    <t>TELEFONOS INALAMBRICOS</t>
  </si>
  <si>
    <t>TELEFONO CELULAR OFICIAL</t>
  </si>
  <si>
    <t>NO BREAK</t>
  </si>
  <si>
    <t>SELLO RECIBIDO</t>
  </si>
  <si>
    <t>EXTINTOR POLVO QUIMICO SECO 1</t>
  </si>
  <si>
    <t>EXTINTOR POLVO QUIMICO SECO 2</t>
  </si>
  <si>
    <t>MOUSE RECARGABLE</t>
  </si>
  <si>
    <t>Unidad de Administración y Contabilidad/ Consejo de Turismo de Celaya</t>
  </si>
  <si>
    <t>DIABLITO #9</t>
  </si>
  <si>
    <t>LIBRERO SEGÚN DISEÑO EN ESCUADRA</t>
  </si>
  <si>
    <t>CESTO DE BASURA CON TAPA</t>
  </si>
  <si>
    <t>CABLE ADAPTADOR DE MICRÓFONO</t>
  </si>
  <si>
    <t>Consejo de Turismo de Celaya Guanajuato</t>
  </si>
  <si>
    <t>FRIGOBAR</t>
  </si>
  <si>
    <t>PIZARRON PLANIFICADOR</t>
  </si>
  <si>
    <t>SILLA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</si>
</sst>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1"/>
  <sheetViews>
    <sheetView tabSelected="1" topLeftCell="A355" zoomScale="102" zoomScaleNormal="102" workbookViewId="0">
      <selection activeCell="A355" sqref="A35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18.5546875" bestFit="1" customWidth="1"/>
    <col min="6" max="6" width="31" bestFit="1" customWidth="1"/>
    <col min="7" max="7" width="40.33203125" bestFit="1" customWidth="1"/>
    <col min="8" max="8" width="19.33203125" bestFit="1" customWidth="1"/>
    <col min="9" max="9" width="20.33203125" bestFit="1" customWidth="1"/>
    <col min="10" max="10" width="73.332031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3">
      <c r="A8">
        <v>2024</v>
      </c>
      <c r="B8" s="3">
        <v>45474</v>
      </c>
      <c r="C8" s="3">
        <v>45657</v>
      </c>
      <c r="D8" s="6" t="s">
        <v>38</v>
      </c>
      <c r="E8" s="3">
        <v>42005</v>
      </c>
      <c r="F8" s="6">
        <v>51310001</v>
      </c>
      <c r="G8" t="s">
        <v>257</v>
      </c>
      <c r="H8" s="6">
        <v>1</v>
      </c>
      <c r="I8" s="4">
        <v>0</v>
      </c>
      <c r="J8" t="s">
        <v>252</v>
      </c>
      <c r="K8" s="3">
        <v>45657</v>
      </c>
    </row>
    <row r="9" spans="1:12" x14ac:dyDescent="0.3">
      <c r="A9">
        <v>2024</v>
      </c>
      <c r="B9" s="3">
        <v>45474</v>
      </c>
      <c r="C9" s="3">
        <v>45657</v>
      </c>
      <c r="D9" s="6" t="s">
        <v>39</v>
      </c>
      <c r="E9" s="3">
        <v>42005</v>
      </c>
      <c r="F9" s="6">
        <v>51310002</v>
      </c>
      <c r="G9" s="5" t="s">
        <v>257</v>
      </c>
      <c r="H9" s="6">
        <v>2</v>
      </c>
      <c r="I9" s="4">
        <v>0</v>
      </c>
      <c r="J9" t="s">
        <v>252</v>
      </c>
      <c r="K9" s="3">
        <v>45657</v>
      </c>
    </row>
    <row r="10" spans="1:12" x14ac:dyDescent="0.3">
      <c r="A10">
        <v>2024</v>
      </c>
      <c r="B10" s="3">
        <v>45474</v>
      </c>
      <c r="C10" s="3">
        <v>45657</v>
      </c>
      <c r="D10" s="6" t="s">
        <v>40</v>
      </c>
      <c r="E10" s="3">
        <v>42005</v>
      </c>
      <c r="F10" s="6">
        <v>51310003</v>
      </c>
      <c r="G10" s="5" t="s">
        <v>257</v>
      </c>
      <c r="H10" s="6">
        <v>3</v>
      </c>
      <c r="I10" s="4">
        <v>0</v>
      </c>
      <c r="J10" t="s">
        <v>252</v>
      </c>
      <c r="K10" s="3">
        <v>45657</v>
      </c>
    </row>
    <row r="11" spans="1:12" x14ac:dyDescent="0.3">
      <c r="A11">
        <v>2024</v>
      </c>
      <c r="B11" s="3">
        <v>45474</v>
      </c>
      <c r="C11" s="3">
        <v>45657</v>
      </c>
      <c r="D11" s="6" t="s">
        <v>41</v>
      </c>
      <c r="E11" s="3">
        <v>42005</v>
      </c>
      <c r="F11" s="6">
        <v>51310004</v>
      </c>
      <c r="G11" s="5" t="s">
        <v>257</v>
      </c>
      <c r="H11" s="6">
        <v>4</v>
      </c>
      <c r="I11" s="4">
        <v>0</v>
      </c>
      <c r="J11" t="s">
        <v>252</v>
      </c>
      <c r="K11" s="3">
        <v>45657</v>
      </c>
    </row>
    <row r="12" spans="1:12" x14ac:dyDescent="0.3">
      <c r="A12">
        <v>2024</v>
      </c>
      <c r="B12" s="3">
        <v>45474</v>
      </c>
      <c r="C12" s="3">
        <v>45657</v>
      </c>
      <c r="D12" s="6" t="s">
        <v>42</v>
      </c>
      <c r="E12" s="3">
        <v>42005</v>
      </c>
      <c r="F12" s="6">
        <v>51310005</v>
      </c>
      <c r="G12" s="5" t="s">
        <v>257</v>
      </c>
      <c r="H12" s="6">
        <v>5</v>
      </c>
      <c r="I12" s="4">
        <v>0</v>
      </c>
      <c r="J12" t="s">
        <v>252</v>
      </c>
      <c r="K12" s="3">
        <v>45657</v>
      </c>
    </row>
    <row r="13" spans="1:12" x14ac:dyDescent="0.3">
      <c r="A13">
        <v>2024</v>
      </c>
      <c r="B13" s="3">
        <v>45474</v>
      </c>
      <c r="C13" s="3">
        <v>45657</v>
      </c>
      <c r="D13" s="6" t="s">
        <v>43</v>
      </c>
      <c r="E13" s="3">
        <v>42005</v>
      </c>
      <c r="F13" s="6">
        <v>51310006</v>
      </c>
      <c r="G13" s="5" t="s">
        <v>257</v>
      </c>
      <c r="H13" s="6">
        <v>6</v>
      </c>
      <c r="I13" s="4">
        <v>0</v>
      </c>
      <c r="J13" t="s">
        <v>252</v>
      </c>
      <c r="K13" s="3">
        <v>45657</v>
      </c>
    </row>
    <row r="14" spans="1:12" x14ac:dyDescent="0.3">
      <c r="A14">
        <v>2024</v>
      </c>
      <c r="B14" s="3">
        <v>45474</v>
      </c>
      <c r="C14" s="3">
        <v>45657</v>
      </c>
      <c r="D14" s="6" t="s">
        <v>44</v>
      </c>
      <c r="E14" s="3">
        <v>42005</v>
      </c>
      <c r="F14" s="6">
        <v>51310007</v>
      </c>
      <c r="G14" s="5" t="s">
        <v>257</v>
      </c>
      <c r="H14" s="6">
        <v>7</v>
      </c>
      <c r="I14" s="4">
        <v>0</v>
      </c>
      <c r="J14" t="s">
        <v>252</v>
      </c>
      <c r="K14" s="3">
        <v>45657</v>
      </c>
    </row>
    <row r="15" spans="1:12" x14ac:dyDescent="0.3">
      <c r="A15">
        <v>2024</v>
      </c>
      <c r="B15" s="3">
        <v>45474</v>
      </c>
      <c r="C15" s="3">
        <v>45657</v>
      </c>
      <c r="D15" s="6" t="s">
        <v>45</v>
      </c>
      <c r="E15" s="3">
        <v>42005</v>
      </c>
      <c r="F15" s="6">
        <v>51310008</v>
      </c>
      <c r="G15" s="5" t="s">
        <v>257</v>
      </c>
      <c r="H15" s="6">
        <v>8</v>
      </c>
      <c r="I15" s="4">
        <v>0</v>
      </c>
      <c r="J15" t="s">
        <v>252</v>
      </c>
      <c r="K15" s="3">
        <v>45657</v>
      </c>
    </row>
    <row r="16" spans="1:12" x14ac:dyDescent="0.3">
      <c r="A16">
        <v>2024</v>
      </c>
      <c r="B16" s="3">
        <v>45474</v>
      </c>
      <c r="C16" s="3">
        <v>45657</v>
      </c>
      <c r="D16" s="6" t="s">
        <v>46</v>
      </c>
      <c r="E16" s="3">
        <v>42005</v>
      </c>
      <c r="F16" s="6">
        <v>51310009</v>
      </c>
      <c r="G16" s="5" t="s">
        <v>257</v>
      </c>
      <c r="H16" s="6">
        <v>9</v>
      </c>
      <c r="I16" s="4">
        <v>0</v>
      </c>
      <c r="J16" t="s">
        <v>252</v>
      </c>
      <c r="K16" s="3">
        <v>45657</v>
      </c>
    </row>
    <row r="17" spans="1:11" x14ac:dyDescent="0.3">
      <c r="A17">
        <v>2024</v>
      </c>
      <c r="B17" s="3">
        <v>45474</v>
      </c>
      <c r="C17" s="3">
        <v>45657</v>
      </c>
      <c r="D17" s="6" t="s">
        <v>47</v>
      </c>
      <c r="E17" s="3">
        <v>42005</v>
      </c>
      <c r="F17" s="6">
        <v>51310010</v>
      </c>
      <c r="G17" s="5" t="s">
        <v>257</v>
      </c>
      <c r="H17" s="6">
        <v>10</v>
      </c>
      <c r="I17" s="4">
        <v>0</v>
      </c>
      <c r="J17" t="s">
        <v>252</v>
      </c>
      <c r="K17" s="3">
        <v>45657</v>
      </c>
    </row>
    <row r="18" spans="1:11" x14ac:dyDescent="0.3">
      <c r="A18">
        <v>2024</v>
      </c>
      <c r="B18" s="3">
        <v>45474</v>
      </c>
      <c r="C18" s="3">
        <v>45657</v>
      </c>
      <c r="D18" s="6" t="s">
        <v>48</v>
      </c>
      <c r="E18" s="3">
        <v>42005</v>
      </c>
      <c r="F18" s="6">
        <v>51310011</v>
      </c>
      <c r="G18" s="5" t="s">
        <v>257</v>
      </c>
      <c r="H18" s="6">
        <v>11</v>
      </c>
      <c r="I18" s="4">
        <v>0</v>
      </c>
      <c r="J18" t="s">
        <v>252</v>
      </c>
      <c r="K18" s="3">
        <v>45657</v>
      </c>
    </row>
    <row r="19" spans="1:11" x14ac:dyDescent="0.3">
      <c r="A19">
        <v>2024</v>
      </c>
      <c r="B19" s="3">
        <v>45474</v>
      </c>
      <c r="C19" s="3">
        <v>45657</v>
      </c>
      <c r="D19" s="6" t="s">
        <v>49</v>
      </c>
      <c r="E19" s="3">
        <v>42005</v>
      </c>
      <c r="F19" s="6">
        <v>51310012</v>
      </c>
      <c r="G19" s="5" t="s">
        <v>257</v>
      </c>
      <c r="H19" s="6">
        <v>12</v>
      </c>
      <c r="I19" s="4">
        <v>0</v>
      </c>
      <c r="J19" t="s">
        <v>252</v>
      </c>
      <c r="K19" s="3">
        <v>45657</v>
      </c>
    </row>
    <row r="20" spans="1:11" x14ac:dyDescent="0.3">
      <c r="A20">
        <v>2024</v>
      </c>
      <c r="B20" s="3">
        <v>45474</v>
      </c>
      <c r="C20" s="3">
        <v>45657</v>
      </c>
      <c r="D20" s="6" t="s">
        <v>50</v>
      </c>
      <c r="E20" s="3">
        <v>42005</v>
      </c>
      <c r="F20" s="6">
        <v>51310013</v>
      </c>
      <c r="G20" s="5" t="s">
        <v>257</v>
      </c>
      <c r="H20" s="6">
        <v>13</v>
      </c>
      <c r="I20" s="4">
        <v>0</v>
      </c>
      <c r="J20" t="s">
        <v>252</v>
      </c>
      <c r="K20" s="3">
        <v>45657</v>
      </c>
    </row>
    <row r="21" spans="1:11" x14ac:dyDescent="0.3">
      <c r="A21">
        <v>2024</v>
      </c>
      <c r="B21" s="3">
        <v>45474</v>
      </c>
      <c r="C21" s="3">
        <v>45657</v>
      </c>
      <c r="D21" s="6" t="s">
        <v>51</v>
      </c>
      <c r="E21" s="3">
        <v>42005</v>
      </c>
      <c r="F21" s="6">
        <v>51310014</v>
      </c>
      <c r="G21" s="5" t="s">
        <v>257</v>
      </c>
      <c r="H21" s="6">
        <v>14</v>
      </c>
      <c r="I21" s="4">
        <v>0</v>
      </c>
      <c r="J21" t="s">
        <v>252</v>
      </c>
      <c r="K21" s="3">
        <v>45657</v>
      </c>
    </row>
    <row r="22" spans="1:11" x14ac:dyDescent="0.3">
      <c r="A22">
        <v>2024</v>
      </c>
      <c r="B22" s="3">
        <v>45474</v>
      </c>
      <c r="C22" s="3">
        <v>45657</v>
      </c>
      <c r="D22" s="6" t="s">
        <v>52</v>
      </c>
      <c r="E22" s="3">
        <v>42005</v>
      </c>
      <c r="F22" s="6">
        <v>51310015</v>
      </c>
      <c r="G22" s="5" t="s">
        <v>257</v>
      </c>
      <c r="H22" s="6">
        <v>15</v>
      </c>
      <c r="I22" s="4">
        <v>0</v>
      </c>
      <c r="J22" t="s">
        <v>252</v>
      </c>
      <c r="K22" s="3">
        <v>45657</v>
      </c>
    </row>
    <row r="23" spans="1:11" x14ac:dyDescent="0.3">
      <c r="A23">
        <v>2024</v>
      </c>
      <c r="B23" s="3">
        <v>45474</v>
      </c>
      <c r="C23" s="3">
        <v>45657</v>
      </c>
      <c r="D23" s="6" t="s">
        <v>53</v>
      </c>
      <c r="E23" s="3">
        <v>42005</v>
      </c>
      <c r="F23" s="6">
        <v>51310016</v>
      </c>
      <c r="G23" s="5" t="s">
        <v>257</v>
      </c>
      <c r="H23" s="6">
        <v>16</v>
      </c>
      <c r="I23" s="4">
        <v>0</v>
      </c>
      <c r="J23" t="s">
        <v>252</v>
      </c>
      <c r="K23" s="3">
        <v>45657</v>
      </c>
    </row>
    <row r="24" spans="1:11" x14ac:dyDescent="0.3">
      <c r="A24">
        <v>2024</v>
      </c>
      <c r="B24" s="3">
        <v>45474</v>
      </c>
      <c r="C24" s="3">
        <v>45657</v>
      </c>
      <c r="D24" s="6" t="s">
        <v>54</v>
      </c>
      <c r="E24" s="3">
        <v>42005</v>
      </c>
      <c r="F24" s="6">
        <v>51310017</v>
      </c>
      <c r="G24" s="5" t="s">
        <v>257</v>
      </c>
      <c r="H24" s="6">
        <v>17</v>
      </c>
      <c r="I24" s="4">
        <v>0</v>
      </c>
      <c r="J24" t="s">
        <v>252</v>
      </c>
      <c r="K24" s="3">
        <v>45657</v>
      </c>
    </row>
    <row r="25" spans="1:11" x14ac:dyDescent="0.3">
      <c r="A25">
        <v>2024</v>
      </c>
      <c r="B25" s="3">
        <v>45474</v>
      </c>
      <c r="C25" s="3">
        <v>45657</v>
      </c>
      <c r="D25" s="6" t="s">
        <v>55</v>
      </c>
      <c r="E25" s="3">
        <v>42005</v>
      </c>
      <c r="F25" s="6">
        <v>51310018</v>
      </c>
      <c r="G25" s="5" t="s">
        <v>257</v>
      </c>
      <c r="H25" s="6">
        <v>18</v>
      </c>
      <c r="I25" s="4">
        <v>0</v>
      </c>
      <c r="J25" t="s">
        <v>252</v>
      </c>
      <c r="K25" s="3">
        <v>45657</v>
      </c>
    </row>
    <row r="26" spans="1:11" x14ac:dyDescent="0.3">
      <c r="A26">
        <v>2024</v>
      </c>
      <c r="B26" s="3">
        <v>45474</v>
      </c>
      <c r="C26" s="3">
        <v>45657</v>
      </c>
      <c r="D26" s="6" t="s">
        <v>56</v>
      </c>
      <c r="E26" s="3">
        <v>42005</v>
      </c>
      <c r="F26" s="6">
        <v>51310019</v>
      </c>
      <c r="G26" s="5" t="s">
        <v>257</v>
      </c>
      <c r="H26" s="6">
        <v>19</v>
      </c>
      <c r="I26" s="4">
        <v>0</v>
      </c>
      <c r="J26" t="s">
        <v>252</v>
      </c>
      <c r="K26" s="3">
        <v>45657</v>
      </c>
    </row>
    <row r="27" spans="1:11" x14ac:dyDescent="0.3">
      <c r="A27">
        <v>2024</v>
      </c>
      <c r="B27" s="3">
        <v>45474</v>
      </c>
      <c r="C27" s="3">
        <v>45657</v>
      </c>
      <c r="D27" s="6" t="s">
        <v>57</v>
      </c>
      <c r="E27" s="3">
        <v>42005</v>
      </c>
      <c r="F27" s="6">
        <v>51310020</v>
      </c>
      <c r="G27" s="5" t="s">
        <v>257</v>
      </c>
      <c r="H27" s="6">
        <v>20</v>
      </c>
      <c r="I27" s="4">
        <v>0</v>
      </c>
      <c r="J27" t="s">
        <v>252</v>
      </c>
      <c r="K27" s="3">
        <v>45657</v>
      </c>
    </row>
    <row r="28" spans="1:11" x14ac:dyDescent="0.3">
      <c r="A28">
        <v>2024</v>
      </c>
      <c r="B28" s="3">
        <v>45474</v>
      </c>
      <c r="C28" s="3">
        <v>45657</v>
      </c>
      <c r="D28" s="6" t="s">
        <v>58</v>
      </c>
      <c r="E28" s="3">
        <v>42005</v>
      </c>
      <c r="F28" s="6">
        <v>51310021</v>
      </c>
      <c r="G28" s="5" t="s">
        <v>257</v>
      </c>
      <c r="H28" s="6">
        <v>21</v>
      </c>
      <c r="I28" s="4">
        <v>0</v>
      </c>
      <c r="J28" t="s">
        <v>252</v>
      </c>
      <c r="K28" s="3">
        <v>45657</v>
      </c>
    </row>
    <row r="29" spans="1:11" x14ac:dyDescent="0.3">
      <c r="A29">
        <v>2024</v>
      </c>
      <c r="B29" s="3">
        <v>45474</v>
      </c>
      <c r="C29" s="3">
        <v>45657</v>
      </c>
      <c r="D29" s="6" t="s">
        <v>59</v>
      </c>
      <c r="E29" s="3">
        <v>42005</v>
      </c>
      <c r="F29" s="6">
        <v>51310022</v>
      </c>
      <c r="G29" s="5" t="s">
        <v>257</v>
      </c>
      <c r="H29" s="6">
        <v>22</v>
      </c>
      <c r="I29" s="4">
        <v>0</v>
      </c>
      <c r="J29" t="s">
        <v>252</v>
      </c>
      <c r="K29" s="3">
        <v>45657</v>
      </c>
    </row>
    <row r="30" spans="1:11" x14ac:dyDescent="0.3">
      <c r="A30">
        <v>2024</v>
      </c>
      <c r="B30" s="3">
        <v>45474</v>
      </c>
      <c r="C30" s="3">
        <v>45657</v>
      </c>
      <c r="D30" s="6" t="s">
        <v>60</v>
      </c>
      <c r="E30" s="3">
        <v>41086</v>
      </c>
      <c r="F30" s="6">
        <v>54110024</v>
      </c>
      <c r="G30" s="5" t="s">
        <v>257</v>
      </c>
      <c r="H30" s="6">
        <v>24</v>
      </c>
      <c r="I30" s="4">
        <v>183064</v>
      </c>
      <c r="J30" t="s">
        <v>252</v>
      </c>
      <c r="K30" s="3">
        <v>45657</v>
      </c>
    </row>
    <row r="31" spans="1:11" x14ac:dyDescent="0.3">
      <c r="A31">
        <v>2024</v>
      </c>
      <c r="B31" s="3">
        <v>45474</v>
      </c>
      <c r="C31" s="3">
        <v>45657</v>
      </c>
      <c r="D31" s="6" t="s">
        <v>61</v>
      </c>
      <c r="E31" s="3">
        <v>41167</v>
      </c>
      <c r="F31" s="6">
        <v>21120025</v>
      </c>
      <c r="G31" s="5" t="s">
        <v>257</v>
      </c>
      <c r="H31" s="6">
        <v>25</v>
      </c>
      <c r="I31" s="4">
        <f>343.06+54.89</f>
        <v>397.95</v>
      </c>
      <c r="J31" t="s">
        <v>252</v>
      </c>
      <c r="K31" s="3">
        <v>45657</v>
      </c>
    </row>
    <row r="32" spans="1:11" x14ac:dyDescent="0.3">
      <c r="A32">
        <v>2024</v>
      </c>
      <c r="B32" s="3">
        <v>45474</v>
      </c>
      <c r="C32" s="3">
        <v>45657</v>
      </c>
      <c r="D32" s="6" t="s">
        <v>62</v>
      </c>
      <c r="E32" s="3">
        <v>41302</v>
      </c>
      <c r="F32" s="6">
        <v>21120026</v>
      </c>
      <c r="G32" s="5" t="s">
        <v>257</v>
      </c>
      <c r="H32" s="6">
        <v>26</v>
      </c>
      <c r="I32" s="4">
        <f>111.21+17.79</f>
        <v>129</v>
      </c>
      <c r="J32" t="s">
        <v>252</v>
      </c>
      <c r="K32" s="3">
        <v>45657</v>
      </c>
    </row>
    <row r="33" spans="1:11" x14ac:dyDescent="0.3">
      <c r="A33">
        <v>2024</v>
      </c>
      <c r="B33" s="3">
        <v>45474</v>
      </c>
      <c r="C33" s="3">
        <v>45657</v>
      </c>
      <c r="D33" s="6" t="s">
        <v>63</v>
      </c>
      <c r="E33" s="3">
        <v>41344</v>
      </c>
      <c r="F33" s="6">
        <v>51510027</v>
      </c>
      <c r="G33" s="5" t="s">
        <v>257</v>
      </c>
      <c r="H33" s="6">
        <v>27</v>
      </c>
      <c r="I33" s="4">
        <f>5172.41+827.59</f>
        <v>6000</v>
      </c>
      <c r="J33" t="s">
        <v>252</v>
      </c>
      <c r="K33" s="3">
        <v>45657</v>
      </c>
    </row>
    <row r="34" spans="1:11" x14ac:dyDescent="0.3">
      <c r="A34">
        <v>2024</v>
      </c>
      <c r="B34" s="3">
        <v>45474</v>
      </c>
      <c r="C34" s="3">
        <v>45657</v>
      </c>
      <c r="D34" s="6" t="s">
        <v>64</v>
      </c>
      <c r="E34" s="3">
        <v>41368</v>
      </c>
      <c r="F34" s="6">
        <v>51110029</v>
      </c>
      <c r="G34" s="5" t="s">
        <v>257</v>
      </c>
      <c r="H34" s="6">
        <v>29</v>
      </c>
      <c r="I34" s="4">
        <f t="shared" ref="I34:I40" si="0">1162.93+185.92</f>
        <v>1348.8500000000001</v>
      </c>
      <c r="J34" t="s">
        <v>252</v>
      </c>
      <c r="K34" s="3">
        <v>45657</v>
      </c>
    </row>
    <row r="35" spans="1:11" x14ac:dyDescent="0.3">
      <c r="A35">
        <v>2024</v>
      </c>
      <c r="B35" s="3">
        <v>45474</v>
      </c>
      <c r="C35" s="3">
        <v>45657</v>
      </c>
      <c r="D35" s="6" t="s">
        <v>64</v>
      </c>
      <c r="E35" s="3">
        <v>42978</v>
      </c>
      <c r="F35" s="6">
        <v>51110030</v>
      </c>
      <c r="G35" s="5" t="s">
        <v>257</v>
      </c>
      <c r="H35" s="6">
        <v>30</v>
      </c>
      <c r="I35" s="4">
        <f t="shared" si="0"/>
        <v>1348.8500000000001</v>
      </c>
      <c r="J35" t="s">
        <v>252</v>
      </c>
      <c r="K35" s="3">
        <v>45657</v>
      </c>
    </row>
    <row r="36" spans="1:11" x14ac:dyDescent="0.3">
      <c r="A36">
        <v>2024</v>
      </c>
      <c r="B36" s="3">
        <v>45474</v>
      </c>
      <c r="C36" s="3">
        <v>45657</v>
      </c>
      <c r="D36" s="6" t="s">
        <v>64</v>
      </c>
      <c r="E36" s="3">
        <v>42692</v>
      </c>
      <c r="F36" s="6">
        <v>51110031</v>
      </c>
      <c r="G36" s="5" t="s">
        <v>257</v>
      </c>
      <c r="H36" s="6">
        <v>31</v>
      </c>
      <c r="I36" s="4">
        <f t="shared" si="0"/>
        <v>1348.8500000000001</v>
      </c>
      <c r="J36" t="s">
        <v>252</v>
      </c>
      <c r="K36" s="3">
        <v>45657</v>
      </c>
    </row>
    <row r="37" spans="1:11" x14ac:dyDescent="0.3">
      <c r="A37">
        <v>2024</v>
      </c>
      <c r="B37" s="3">
        <v>45474</v>
      </c>
      <c r="C37" s="3">
        <v>45657</v>
      </c>
      <c r="D37" s="6" t="s">
        <v>64</v>
      </c>
      <c r="E37" s="3">
        <v>41368</v>
      </c>
      <c r="F37" s="6">
        <v>51110032</v>
      </c>
      <c r="G37" s="5" t="s">
        <v>257</v>
      </c>
      <c r="H37" s="6">
        <v>32</v>
      </c>
      <c r="I37" s="4">
        <f t="shared" si="0"/>
        <v>1348.8500000000001</v>
      </c>
      <c r="J37" t="s">
        <v>252</v>
      </c>
      <c r="K37" s="3">
        <v>45657</v>
      </c>
    </row>
    <row r="38" spans="1:11" x14ac:dyDescent="0.3">
      <c r="A38">
        <v>2024</v>
      </c>
      <c r="B38" s="3">
        <v>45474</v>
      </c>
      <c r="C38" s="3">
        <v>45657</v>
      </c>
      <c r="D38" s="6" t="s">
        <v>64</v>
      </c>
      <c r="E38" s="3">
        <v>42978</v>
      </c>
      <c r="F38" s="6">
        <v>51110033</v>
      </c>
      <c r="G38" s="5" t="s">
        <v>257</v>
      </c>
      <c r="H38" s="6">
        <v>33</v>
      </c>
      <c r="I38" s="4">
        <f t="shared" si="0"/>
        <v>1348.8500000000001</v>
      </c>
      <c r="J38" t="s">
        <v>252</v>
      </c>
      <c r="K38" s="3">
        <v>45657</v>
      </c>
    </row>
    <row r="39" spans="1:11" x14ac:dyDescent="0.3">
      <c r="A39">
        <v>2024</v>
      </c>
      <c r="B39" s="3">
        <v>45474</v>
      </c>
      <c r="C39" s="3">
        <v>45657</v>
      </c>
      <c r="D39" s="6" t="s">
        <v>64</v>
      </c>
      <c r="E39" s="3">
        <v>42978</v>
      </c>
      <c r="F39" s="6">
        <v>51110034</v>
      </c>
      <c r="G39" s="5" t="s">
        <v>257</v>
      </c>
      <c r="H39" s="6">
        <v>34</v>
      </c>
      <c r="I39" s="4">
        <f t="shared" si="0"/>
        <v>1348.8500000000001</v>
      </c>
      <c r="J39" t="s">
        <v>252</v>
      </c>
      <c r="K39" s="3">
        <v>45657</v>
      </c>
    </row>
    <row r="40" spans="1:11" x14ac:dyDescent="0.3">
      <c r="A40">
        <v>2024</v>
      </c>
      <c r="B40" s="3">
        <v>45474</v>
      </c>
      <c r="C40" s="3">
        <v>45657</v>
      </c>
      <c r="D40" s="6" t="s">
        <v>64</v>
      </c>
      <c r="E40" s="3">
        <v>42978</v>
      </c>
      <c r="F40" s="6">
        <v>51110035</v>
      </c>
      <c r="G40" s="5" t="s">
        <v>257</v>
      </c>
      <c r="H40" s="6">
        <v>35</v>
      </c>
      <c r="I40" s="4">
        <f t="shared" si="0"/>
        <v>1348.8500000000001</v>
      </c>
      <c r="J40" t="s">
        <v>252</v>
      </c>
      <c r="K40" s="3">
        <v>45657</v>
      </c>
    </row>
    <row r="41" spans="1:11" x14ac:dyDescent="0.3">
      <c r="A41">
        <v>2024</v>
      </c>
      <c r="B41" s="3">
        <v>45474</v>
      </c>
      <c r="C41" s="3">
        <v>45657</v>
      </c>
      <c r="D41" s="6" t="s">
        <v>65</v>
      </c>
      <c r="E41" s="3">
        <v>41467</v>
      </c>
      <c r="F41" s="6">
        <v>51110036</v>
      </c>
      <c r="G41" s="5" t="s">
        <v>257</v>
      </c>
      <c r="H41" s="6">
        <v>36</v>
      </c>
      <c r="I41" s="4">
        <f>1000+160</f>
        <v>1160</v>
      </c>
      <c r="J41" t="s">
        <v>252</v>
      </c>
      <c r="K41" s="3">
        <v>45657</v>
      </c>
    </row>
    <row r="42" spans="1:11" x14ac:dyDescent="0.3">
      <c r="A42">
        <v>2024</v>
      </c>
      <c r="B42" s="3">
        <v>45474</v>
      </c>
      <c r="C42" s="3">
        <v>45657</v>
      </c>
      <c r="D42" s="6" t="s">
        <v>66</v>
      </c>
      <c r="E42" s="3">
        <v>41897</v>
      </c>
      <c r="F42" s="6">
        <v>51110040</v>
      </c>
      <c r="G42" s="5" t="s">
        <v>257</v>
      </c>
      <c r="H42" s="6">
        <v>40</v>
      </c>
      <c r="I42" s="4">
        <v>0</v>
      </c>
      <c r="J42" t="s">
        <v>252</v>
      </c>
      <c r="K42" s="3">
        <v>45657</v>
      </c>
    </row>
    <row r="43" spans="1:11" x14ac:dyDescent="0.3">
      <c r="A43">
        <v>2024</v>
      </c>
      <c r="B43" s="3">
        <v>45474</v>
      </c>
      <c r="C43" s="3">
        <v>45657</v>
      </c>
      <c r="D43" s="6" t="s">
        <v>67</v>
      </c>
      <c r="E43" s="3">
        <v>41782</v>
      </c>
      <c r="F43" s="6">
        <v>21610042</v>
      </c>
      <c r="G43" s="5" t="s">
        <v>257</v>
      </c>
      <c r="H43" s="6">
        <v>42</v>
      </c>
      <c r="I43" s="4">
        <v>469.9</v>
      </c>
      <c r="J43" t="s">
        <v>252</v>
      </c>
      <c r="K43" s="3">
        <v>45657</v>
      </c>
    </row>
    <row r="44" spans="1:11" x14ac:dyDescent="0.3">
      <c r="A44">
        <v>2024</v>
      </c>
      <c r="B44" s="3">
        <v>45474</v>
      </c>
      <c r="C44" s="3">
        <v>45657</v>
      </c>
      <c r="D44" s="6" t="s">
        <v>68</v>
      </c>
      <c r="E44" s="3">
        <v>41801</v>
      </c>
      <c r="F44" s="6">
        <v>51510043</v>
      </c>
      <c r="G44" s="5" t="s">
        <v>257</v>
      </c>
      <c r="H44" s="6">
        <v>43</v>
      </c>
      <c r="I44" s="4">
        <f>8619.83+1379.17</f>
        <v>9999</v>
      </c>
      <c r="J44" t="s">
        <v>252</v>
      </c>
      <c r="K44" s="3">
        <v>45657</v>
      </c>
    </row>
    <row r="45" spans="1:11" x14ac:dyDescent="0.3">
      <c r="A45">
        <v>2024</v>
      </c>
      <c r="B45" s="3">
        <v>45474</v>
      </c>
      <c r="C45" s="3">
        <v>45657</v>
      </c>
      <c r="D45" s="6" t="s">
        <v>69</v>
      </c>
      <c r="E45" s="3">
        <v>41801</v>
      </c>
      <c r="F45" s="6">
        <v>51910044</v>
      </c>
      <c r="G45" s="5" t="s">
        <v>257</v>
      </c>
      <c r="H45" s="6">
        <v>44</v>
      </c>
      <c r="I45" s="4">
        <v>0.01</v>
      </c>
      <c r="J45" t="s">
        <v>252</v>
      </c>
      <c r="K45" s="3">
        <v>45657</v>
      </c>
    </row>
    <row r="46" spans="1:11" x14ac:dyDescent="0.3">
      <c r="A46">
        <v>2024</v>
      </c>
      <c r="B46" s="3">
        <v>45474</v>
      </c>
      <c r="C46" s="3">
        <v>45657</v>
      </c>
      <c r="D46" s="6" t="s">
        <v>69</v>
      </c>
      <c r="E46" s="3">
        <v>41801</v>
      </c>
      <c r="F46" s="6">
        <v>51910045</v>
      </c>
      <c r="G46" s="5" t="s">
        <v>257</v>
      </c>
      <c r="H46" s="6">
        <v>45</v>
      </c>
      <c r="I46" s="4">
        <v>0.01</v>
      </c>
      <c r="J46" t="s">
        <v>252</v>
      </c>
      <c r="K46" s="3">
        <v>45657</v>
      </c>
    </row>
    <row r="47" spans="1:11" x14ac:dyDescent="0.3">
      <c r="A47">
        <v>2024</v>
      </c>
      <c r="B47" s="3">
        <v>45474</v>
      </c>
      <c r="C47" s="3">
        <v>45657</v>
      </c>
      <c r="D47" s="6" t="s">
        <v>70</v>
      </c>
      <c r="E47" s="3">
        <v>41807</v>
      </c>
      <c r="F47" s="6">
        <v>51110046</v>
      </c>
      <c r="G47" s="5" t="s">
        <v>257</v>
      </c>
      <c r="H47" s="6">
        <v>46</v>
      </c>
      <c r="I47" s="4">
        <v>0</v>
      </c>
      <c r="J47" t="s">
        <v>252</v>
      </c>
      <c r="K47" s="3">
        <v>45657</v>
      </c>
    </row>
    <row r="48" spans="1:11" x14ac:dyDescent="0.3">
      <c r="A48">
        <v>2024</v>
      </c>
      <c r="B48" s="3">
        <v>45474</v>
      </c>
      <c r="C48" s="3">
        <v>45657</v>
      </c>
      <c r="D48" s="6" t="s">
        <v>71</v>
      </c>
      <c r="E48" s="3">
        <v>41802</v>
      </c>
      <c r="F48" s="6">
        <v>21120047</v>
      </c>
      <c r="G48" s="5" t="s">
        <v>257</v>
      </c>
      <c r="H48" s="6">
        <v>47</v>
      </c>
      <c r="I48" s="4">
        <f>576.72+92.28</f>
        <v>669</v>
      </c>
      <c r="J48" t="s">
        <v>252</v>
      </c>
      <c r="K48" s="3">
        <v>45657</v>
      </c>
    </row>
    <row r="49" spans="1:11" x14ac:dyDescent="0.3">
      <c r="A49">
        <v>2024</v>
      </c>
      <c r="B49" s="3">
        <v>45474</v>
      </c>
      <c r="C49" s="3">
        <v>45657</v>
      </c>
      <c r="D49" s="6" t="s">
        <v>72</v>
      </c>
      <c r="E49" s="3">
        <v>41834</v>
      </c>
      <c r="F49" s="6">
        <v>21120048</v>
      </c>
      <c r="G49" s="5" t="s">
        <v>257</v>
      </c>
      <c r="H49" s="6">
        <v>48</v>
      </c>
      <c r="I49" s="4">
        <f>326.72+52.27</f>
        <v>378.99</v>
      </c>
      <c r="J49" t="s">
        <v>252</v>
      </c>
      <c r="K49" s="3">
        <v>45657</v>
      </c>
    </row>
    <row r="50" spans="1:11" x14ac:dyDescent="0.3">
      <c r="A50">
        <v>2024</v>
      </c>
      <c r="B50" s="3">
        <v>45474</v>
      </c>
      <c r="C50" s="3">
        <v>45657</v>
      </c>
      <c r="D50" s="6" t="s">
        <v>73</v>
      </c>
      <c r="E50" s="3">
        <v>41837</v>
      </c>
      <c r="F50" s="6">
        <v>51110049</v>
      </c>
      <c r="G50" s="5" t="s">
        <v>257</v>
      </c>
      <c r="H50" s="6">
        <v>49</v>
      </c>
      <c r="I50" s="4">
        <f>2335+373.6</f>
        <v>2708.6</v>
      </c>
      <c r="J50" t="s">
        <v>252</v>
      </c>
      <c r="K50" s="3">
        <v>45657</v>
      </c>
    </row>
    <row r="51" spans="1:11" x14ac:dyDescent="0.3">
      <c r="A51">
        <v>2024</v>
      </c>
      <c r="B51" s="3">
        <v>45474</v>
      </c>
      <c r="C51" s="3">
        <v>45657</v>
      </c>
      <c r="D51" s="6" t="s">
        <v>74</v>
      </c>
      <c r="E51" s="3">
        <v>41837</v>
      </c>
      <c r="F51" s="6">
        <v>51310050</v>
      </c>
      <c r="G51" s="5" t="s">
        <v>257</v>
      </c>
      <c r="H51" s="6">
        <v>50</v>
      </c>
      <c r="I51" s="4">
        <f>659.48+105.52</f>
        <v>765</v>
      </c>
      <c r="J51" t="s">
        <v>252</v>
      </c>
      <c r="K51" s="3">
        <v>45657</v>
      </c>
    </row>
    <row r="52" spans="1:11" x14ac:dyDescent="0.3">
      <c r="A52">
        <v>2024</v>
      </c>
      <c r="B52" s="3">
        <v>45474</v>
      </c>
      <c r="C52" s="3">
        <v>45657</v>
      </c>
      <c r="D52" s="6" t="s">
        <v>75</v>
      </c>
      <c r="E52" s="3">
        <v>41837</v>
      </c>
      <c r="F52" s="6">
        <v>51310051</v>
      </c>
      <c r="G52" s="5" t="s">
        <v>257</v>
      </c>
      <c r="H52" s="6">
        <v>51</v>
      </c>
      <c r="I52" s="4">
        <f>659.48+105.52</f>
        <v>765</v>
      </c>
      <c r="J52" t="s">
        <v>252</v>
      </c>
      <c r="K52" s="3">
        <v>45657</v>
      </c>
    </row>
    <row r="53" spans="1:11" x14ac:dyDescent="0.3">
      <c r="A53">
        <v>2024</v>
      </c>
      <c r="B53" s="3">
        <v>45474</v>
      </c>
      <c r="C53" s="3">
        <v>45657</v>
      </c>
      <c r="D53" s="6" t="s">
        <v>76</v>
      </c>
      <c r="E53" s="3">
        <v>41837</v>
      </c>
      <c r="F53" s="6">
        <v>51310052</v>
      </c>
      <c r="G53" s="5" t="s">
        <v>257</v>
      </c>
      <c r="H53" s="6">
        <v>52</v>
      </c>
      <c r="I53" s="4">
        <f>659.48+105.52</f>
        <v>765</v>
      </c>
      <c r="J53" t="s">
        <v>252</v>
      </c>
      <c r="K53" s="3">
        <v>45657</v>
      </c>
    </row>
    <row r="54" spans="1:11" x14ac:dyDescent="0.3">
      <c r="A54">
        <v>2024</v>
      </c>
      <c r="B54" s="3">
        <v>45474</v>
      </c>
      <c r="C54" s="3">
        <v>45657</v>
      </c>
      <c r="D54" s="6" t="s">
        <v>77</v>
      </c>
      <c r="E54" s="3">
        <v>41837</v>
      </c>
      <c r="F54" s="6">
        <v>51310053</v>
      </c>
      <c r="G54" s="5" t="s">
        <v>257</v>
      </c>
      <c r="H54" s="6">
        <v>53</v>
      </c>
      <c r="I54" s="4">
        <f>659.48+105.52</f>
        <v>765</v>
      </c>
      <c r="J54" t="s">
        <v>252</v>
      </c>
      <c r="K54" s="3">
        <v>45657</v>
      </c>
    </row>
    <row r="55" spans="1:11" x14ac:dyDescent="0.3">
      <c r="A55">
        <v>2024</v>
      </c>
      <c r="B55" s="3">
        <v>45474</v>
      </c>
      <c r="C55" s="3">
        <v>45657</v>
      </c>
      <c r="D55" s="6" t="s">
        <v>78</v>
      </c>
      <c r="E55" s="3">
        <v>41837</v>
      </c>
      <c r="F55" s="6">
        <v>51110054</v>
      </c>
      <c r="G55" s="5" t="s">
        <v>257</v>
      </c>
      <c r="H55" s="6">
        <v>54</v>
      </c>
      <c r="I55" s="4">
        <f>4300+688</f>
        <v>4988</v>
      </c>
      <c r="J55" t="s">
        <v>252</v>
      </c>
      <c r="K55" s="3">
        <v>45657</v>
      </c>
    </row>
    <row r="56" spans="1:11" x14ac:dyDescent="0.3">
      <c r="A56">
        <v>2024</v>
      </c>
      <c r="B56" s="3">
        <v>45474</v>
      </c>
      <c r="C56" s="3">
        <v>45657</v>
      </c>
      <c r="D56" s="6" t="s">
        <v>78</v>
      </c>
      <c r="E56" s="3">
        <v>41837</v>
      </c>
      <c r="F56" s="6">
        <v>51110055</v>
      </c>
      <c r="G56" s="5" t="s">
        <v>257</v>
      </c>
      <c r="H56" s="6">
        <v>55</v>
      </c>
      <c r="I56" s="4">
        <f>4300+688</f>
        <v>4988</v>
      </c>
      <c r="J56" t="s">
        <v>252</v>
      </c>
      <c r="K56" s="3">
        <v>45657</v>
      </c>
    </row>
    <row r="57" spans="1:11" x14ac:dyDescent="0.3">
      <c r="A57">
        <v>2024</v>
      </c>
      <c r="B57" s="3">
        <v>45474</v>
      </c>
      <c r="C57" s="3">
        <v>45657</v>
      </c>
      <c r="D57" s="6" t="s">
        <v>78</v>
      </c>
      <c r="E57" s="3">
        <v>41837</v>
      </c>
      <c r="F57" s="6">
        <v>51110056</v>
      </c>
      <c r="G57" s="5" t="s">
        <v>257</v>
      </c>
      <c r="H57" s="6">
        <v>56</v>
      </c>
      <c r="I57" s="4">
        <f>4300+688</f>
        <v>4988</v>
      </c>
      <c r="J57" t="s">
        <v>252</v>
      </c>
      <c r="K57" s="3">
        <v>45657</v>
      </c>
    </row>
    <row r="58" spans="1:11" x14ac:dyDescent="0.3">
      <c r="A58">
        <v>2024</v>
      </c>
      <c r="B58" s="3">
        <v>45474</v>
      </c>
      <c r="C58" s="3">
        <v>45657</v>
      </c>
      <c r="D58" s="6" t="s">
        <v>79</v>
      </c>
      <c r="E58" s="3">
        <v>41837</v>
      </c>
      <c r="F58" s="6">
        <v>51110057</v>
      </c>
      <c r="G58" s="5" t="s">
        <v>257</v>
      </c>
      <c r="H58" s="6">
        <v>57</v>
      </c>
      <c r="I58" s="4">
        <f>4210+673.6</f>
        <v>4883.6000000000004</v>
      </c>
      <c r="J58" t="s">
        <v>252</v>
      </c>
      <c r="K58" s="3">
        <v>45657</v>
      </c>
    </row>
    <row r="59" spans="1:11" x14ac:dyDescent="0.3">
      <c r="A59">
        <v>2024</v>
      </c>
      <c r="B59" s="3">
        <v>45474</v>
      </c>
      <c r="C59" s="3">
        <v>45657</v>
      </c>
      <c r="D59" s="6" t="s">
        <v>80</v>
      </c>
      <c r="E59" s="3">
        <v>41837</v>
      </c>
      <c r="F59" s="6">
        <v>51110058</v>
      </c>
      <c r="G59" s="5" t="s">
        <v>257</v>
      </c>
      <c r="H59" s="6">
        <v>58</v>
      </c>
      <c r="I59" s="4">
        <f>3535+565.6</f>
        <v>4100.6000000000004</v>
      </c>
      <c r="J59" t="s">
        <v>252</v>
      </c>
      <c r="K59" s="3">
        <v>45657</v>
      </c>
    </row>
    <row r="60" spans="1:11" x14ac:dyDescent="0.3">
      <c r="A60">
        <v>2024</v>
      </c>
      <c r="B60" s="3">
        <v>45474</v>
      </c>
      <c r="C60" s="3">
        <v>45657</v>
      </c>
      <c r="D60" s="6" t="s">
        <v>81</v>
      </c>
      <c r="E60" s="3">
        <v>41837</v>
      </c>
      <c r="F60" s="6">
        <v>51110059</v>
      </c>
      <c r="G60" s="5" t="s">
        <v>257</v>
      </c>
      <c r="H60" s="6">
        <v>59</v>
      </c>
      <c r="I60" s="4">
        <f>4500+720</f>
        <v>5220</v>
      </c>
      <c r="J60" t="s">
        <v>252</v>
      </c>
      <c r="K60" s="3">
        <v>45657</v>
      </c>
    </row>
    <row r="61" spans="1:11" x14ac:dyDescent="0.3">
      <c r="A61">
        <v>2024</v>
      </c>
      <c r="B61" s="3">
        <v>45474</v>
      </c>
      <c r="C61" s="3">
        <v>45657</v>
      </c>
      <c r="D61" s="6" t="s">
        <v>82</v>
      </c>
      <c r="E61" s="3">
        <v>41837</v>
      </c>
      <c r="F61" s="6">
        <v>51110061</v>
      </c>
      <c r="G61" s="5" t="s">
        <v>257</v>
      </c>
      <c r="H61" s="6">
        <v>61</v>
      </c>
      <c r="I61" s="4">
        <f>3435+549.6</f>
        <v>3984.6</v>
      </c>
      <c r="J61" t="s">
        <v>252</v>
      </c>
      <c r="K61" s="3">
        <v>45657</v>
      </c>
    </row>
    <row r="62" spans="1:11" x14ac:dyDescent="0.3">
      <c r="A62">
        <v>2024</v>
      </c>
      <c r="B62" s="3">
        <v>45474</v>
      </c>
      <c r="C62" s="3">
        <v>45657</v>
      </c>
      <c r="D62" s="6" t="s">
        <v>82</v>
      </c>
      <c r="E62" s="3">
        <v>41837</v>
      </c>
      <c r="F62" s="6">
        <v>51110062</v>
      </c>
      <c r="G62" s="5" t="s">
        <v>257</v>
      </c>
      <c r="H62" s="6">
        <v>62</v>
      </c>
      <c r="I62" s="4">
        <v>0</v>
      </c>
      <c r="J62" t="s">
        <v>252</v>
      </c>
      <c r="K62" s="3">
        <v>45657</v>
      </c>
    </row>
    <row r="63" spans="1:11" x14ac:dyDescent="0.3">
      <c r="A63">
        <v>2024</v>
      </c>
      <c r="B63" s="3">
        <v>45474</v>
      </c>
      <c r="C63" s="3">
        <v>45657</v>
      </c>
      <c r="D63" s="6" t="s">
        <v>82</v>
      </c>
      <c r="E63" s="3">
        <v>41837</v>
      </c>
      <c r="F63" s="6">
        <v>51110063</v>
      </c>
      <c r="G63" s="5" t="s">
        <v>257</v>
      </c>
      <c r="H63" s="6">
        <v>63</v>
      </c>
      <c r="I63" s="4">
        <v>0</v>
      </c>
      <c r="J63" t="s">
        <v>252</v>
      </c>
      <c r="K63" s="3">
        <v>45657</v>
      </c>
    </row>
    <row r="64" spans="1:11" x14ac:dyDescent="0.3">
      <c r="A64">
        <v>2024</v>
      </c>
      <c r="B64" s="3">
        <v>45474</v>
      </c>
      <c r="C64" s="3">
        <v>45657</v>
      </c>
      <c r="D64" s="6" t="s">
        <v>82</v>
      </c>
      <c r="E64" s="3">
        <v>41837</v>
      </c>
      <c r="F64" s="6">
        <v>51110064</v>
      </c>
      <c r="G64" s="5" t="s">
        <v>257</v>
      </c>
      <c r="H64" s="6">
        <v>64</v>
      </c>
      <c r="I64" s="4">
        <v>0</v>
      </c>
      <c r="J64" t="s">
        <v>252</v>
      </c>
      <c r="K64" s="3">
        <v>45657</v>
      </c>
    </row>
    <row r="65" spans="1:11" x14ac:dyDescent="0.3">
      <c r="A65">
        <v>2024</v>
      </c>
      <c r="B65" s="3">
        <v>45474</v>
      </c>
      <c r="C65" s="3">
        <v>45657</v>
      </c>
      <c r="D65" s="6" t="s">
        <v>83</v>
      </c>
      <c r="E65" s="3">
        <v>41837</v>
      </c>
      <c r="F65" s="6">
        <v>51110065</v>
      </c>
      <c r="G65" s="5" t="s">
        <v>257</v>
      </c>
      <c r="H65" s="6">
        <v>65</v>
      </c>
      <c r="I65" s="4">
        <f>3200+512</f>
        <v>3712</v>
      </c>
      <c r="J65" t="s">
        <v>252</v>
      </c>
      <c r="K65" s="3">
        <v>45657</v>
      </c>
    </row>
    <row r="66" spans="1:11" x14ac:dyDescent="0.3">
      <c r="A66">
        <v>2024</v>
      </c>
      <c r="B66" s="3">
        <v>45474</v>
      </c>
      <c r="C66" s="3">
        <v>45657</v>
      </c>
      <c r="D66" s="6" t="s">
        <v>84</v>
      </c>
      <c r="E66" s="3">
        <v>41837</v>
      </c>
      <c r="F66" s="6">
        <v>51110068</v>
      </c>
      <c r="G66" s="5" t="s">
        <v>257</v>
      </c>
      <c r="H66" s="6">
        <v>68</v>
      </c>
      <c r="I66" s="4">
        <f t="shared" ref="I66:I73" si="1">480+76.8</f>
        <v>556.79999999999995</v>
      </c>
      <c r="J66" t="s">
        <v>252</v>
      </c>
      <c r="K66" s="3">
        <v>45657</v>
      </c>
    </row>
    <row r="67" spans="1:11" x14ac:dyDescent="0.3">
      <c r="A67">
        <v>2024</v>
      </c>
      <c r="B67" s="3">
        <v>45474</v>
      </c>
      <c r="C67" s="3">
        <v>45657</v>
      </c>
      <c r="D67" s="6" t="s">
        <v>85</v>
      </c>
      <c r="E67" s="3">
        <v>41837</v>
      </c>
      <c r="F67" s="6">
        <v>51110069</v>
      </c>
      <c r="G67" s="5" t="s">
        <v>257</v>
      </c>
      <c r="H67" s="6">
        <v>69</v>
      </c>
      <c r="I67" s="4">
        <f t="shared" si="1"/>
        <v>556.79999999999995</v>
      </c>
      <c r="J67" t="s">
        <v>252</v>
      </c>
      <c r="K67" s="3">
        <v>45657</v>
      </c>
    </row>
    <row r="68" spans="1:11" x14ac:dyDescent="0.3">
      <c r="A68">
        <v>2024</v>
      </c>
      <c r="B68" s="3">
        <v>45474</v>
      </c>
      <c r="C68" s="3">
        <v>45657</v>
      </c>
      <c r="D68" s="6" t="s">
        <v>86</v>
      </c>
      <c r="E68" s="3">
        <v>41837</v>
      </c>
      <c r="F68" s="6">
        <v>51110070</v>
      </c>
      <c r="G68" s="5" t="s">
        <v>257</v>
      </c>
      <c r="H68" s="6">
        <v>70</v>
      </c>
      <c r="I68" s="4">
        <f t="shared" si="1"/>
        <v>556.79999999999995</v>
      </c>
      <c r="J68" t="s">
        <v>252</v>
      </c>
      <c r="K68" s="3">
        <v>45657</v>
      </c>
    </row>
    <row r="69" spans="1:11" x14ac:dyDescent="0.3">
      <c r="A69">
        <v>2024</v>
      </c>
      <c r="B69" s="3">
        <v>45474</v>
      </c>
      <c r="C69" s="3">
        <v>45657</v>
      </c>
      <c r="D69" s="6" t="s">
        <v>87</v>
      </c>
      <c r="E69" s="3">
        <v>41837</v>
      </c>
      <c r="F69" s="6">
        <v>51110071</v>
      </c>
      <c r="G69" s="5" t="s">
        <v>257</v>
      </c>
      <c r="H69" s="6">
        <v>71</v>
      </c>
      <c r="I69" s="4">
        <f t="shared" si="1"/>
        <v>556.79999999999995</v>
      </c>
      <c r="J69" t="s">
        <v>252</v>
      </c>
      <c r="K69" s="3">
        <v>45657</v>
      </c>
    </row>
    <row r="70" spans="1:11" x14ac:dyDescent="0.3">
      <c r="A70">
        <v>2024</v>
      </c>
      <c r="B70" s="3">
        <v>45474</v>
      </c>
      <c r="C70" s="3">
        <v>45657</v>
      </c>
      <c r="D70" s="6" t="s">
        <v>88</v>
      </c>
      <c r="E70" s="3">
        <v>41837</v>
      </c>
      <c r="F70" s="6">
        <v>51110072</v>
      </c>
      <c r="G70" s="5" t="s">
        <v>257</v>
      </c>
      <c r="H70" s="6">
        <v>72</v>
      </c>
      <c r="I70" s="4">
        <f t="shared" si="1"/>
        <v>556.79999999999995</v>
      </c>
      <c r="J70" t="s">
        <v>252</v>
      </c>
      <c r="K70" s="3">
        <v>45657</v>
      </c>
    </row>
    <row r="71" spans="1:11" x14ac:dyDescent="0.3">
      <c r="A71">
        <v>2024</v>
      </c>
      <c r="B71" s="3">
        <v>45474</v>
      </c>
      <c r="C71" s="3">
        <v>45657</v>
      </c>
      <c r="D71" s="6" t="s">
        <v>89</v>
      </c>
      <c r="E71" s="3">
        <v>41837</v>
      </c>
      <c r="F71" s="6">
        <v>51110073</v>
      </c>
      <c r="G71" s="5" t="s">
        <v>257</v>
      </c>
      <c r="H71" s="6">
        <v>73</v>
      </c>
      <c r="I71" s="4">
        <f t="shared" si="1"/>
        <v>556.79999999999995</v>
      </c>
      <c r="J71" t="s">
        <v>252</v>
      </c>
      <c r="K71" s="3">
        <v>45657</v>
      </c>
    </row>
    <row r="72" spans="1:11" x14ac:dyDescent="0.3">
      <c r="A72">
        <v>2024</v>
      </c>
      <c r="B72" s="3">
        <v>45474</v>
      </c>
      <c r="C72" s="3">
        <v>45657</v>
      </c>
      <c r="D72" s="6" t="s">
        <v>90</v>
      </c>
      <c r="E72" s="3">
        <v>41837</v>
      </c>
      <c r="F72" s="6">
        <v>51110074</v>
      </c>
      <c r="G72" s="5" t="s">
        <v>257</v>
      </c>
      <c r="H72" s="6">
        <v>74</v>
      </c>
      <c r="I72" s="4">
        <f t="shared" si="1"/>
        <v>556.79999999999995</v>
      </c>
      <c r="J72" t="s">
        <v>252</v>
      </c>
      <c r="K72" s="3">
        <v>45657</v>
      </c>
    </row>
    <row r="73" spans="1:11" x14ac:dyDescent="0.3">
      <c r="A73">
        <v>2024</v>
      </c>
      <c r="B73" s="3">
        <v>45474</v>
      </c>
      <c r="C73" s="3">
        <v>45657</v>
      </c>
      <c r="D73" s="6" t="s">
        <v>91</v>
      </c>
      <c r="E73" s="3">
        <v>41837</v>
      </c>
      <c r="F73" s="6">
        <v>51110075</v>
      </c>
      <c r="G73" s="5" t="s">
        <v>257</v>
      </c>
      <c r="H73" s="6">
        <v>75</v>
      </c>
      <c r="I73" s="4">
        <f t="shared" si="1"/>
        <v>556.79999999999995</v>
      </c>
      <c r="J73" t="s">
        <v>252</v>
      </c>
      <c r="K73" s="3">
        <v>45657</v>
      </c>
    </row>
    <row r="74" spans="1:11" x14ac:dyDescent="0.3">
      <c r="A74">
        <v>2024</v>
      </c>
      <c r="B74" s="3">
        <v>45474</v>
      </c>
      <c r="C74" s="3">
        <v>45657</v>
      </c>
      <c r="D74" s="6" t="s">
        <v>92</v>
      </c>
      <c r="E74" s="3">
        <v>41837</v>
      </c>
      <c r="F74" s="6">
        <v>51110076</v>
      </c>
      <c r="G74" s="5" t="s">
        <v>257</v>
      </c>
      <c r="H74" s="6">
        <v>76</v>
      </c>
      <c r="I74" s="4">
        <f>1400+224</f>
        <v>1624</v>
      </c>
      <c r="J74" t="s">
        <v>252</v>
      </c>
      <c r="K74" s="3">
        <v>45657</v>
      </c>
    </row>
    <row r="75" spans="1:11" x14ac:dyDescent="0.3">
      <c r="A75">
        <v>2024</v>
      </c>
      <c r="B75" s="3">
        <v>45474</v>
      </c>
      <c r="C75" s="3">
        <v>45657</v>
      </c>
      <c r="D75" s="6" t="s">
        <v>93</v>
      </c>
      <c r="E75" s="3">
        <v>41837</v>
      </c>
      <c r="F75" s="6">
        <v>51110077</v>
      </c>
      <c r="G75" s="5" t="s">
        <v>257</v>
      </c>
      <c r="H75" s="6">
        <v>77</v>
      </c>
      <c r="I75" s="4">
        <f>2510+401.6</f>
        <v>2911.6</v>
      </c>
      <c r="J75" t="s">
        <v>252</v>
      </c>
      <c r="K75" s="3">
        <v>45657</v>
      </c>
    </row>
    <row r="76" spans="1:11" x14ac:dyDescent="0.3">
      <c r="A76">
        <v>2024</v>
      </c>
      <c r="B76" s="3">
        <v>45474</v>
      </c>
      <c r="C76" s="3">
        <v>45657</v>
      </c>
      <c r="D76" s="6" t="s">
        <v>94</v>
      </c>
      <c r="E76" s="3">
        <v>41844</v>
      </c>
      <c r="F76" s="6">
        <v>21120078</v>
      </c>
      <c r="G76" s="5" t="s">
        <v>257</v>
      </c>
      <c r="H76" s="6">
        <v>78</v>
      </c>
      <c r="I76" s="4">
        <f>189</f>
        <v>189</v>
      </c>
      <c r="J76" t="s">
        <v>252</v>
      </c>
      <c r="K76" s="3">
        <v>45657</v>
      </c>
    </row>
    <row r="77" spans="1:11" x14ac:dyDescent="0.3">
      <c r="A77">
        <v>2024</v>
      </c>
      <c r="B77" s="3">
        <v>45474</v>
      </c>
      <c r="C77" s="3">
        <v>45657</v>
      </c>
      <c r="D77" s="6" t="s">
        <v>95</v>
      </c>
      <c r="E77" s="3">
        <v>41844</v>
      </c>
      <c r="F77" s="6">
        <v>21120079</v>
      </c>
      <c r="G77" s="5" t="s">
        <v>257</v>
      </c>
      <c r="H77" s="6">
        <v>79</v>
      </c>
      <c r="I77" s="4">
        <f>228.45+36.55</f>
        <v>265</v>
      </c>
      <c r="J77" t="s">
        <v>252</v>
      </c>
      <c r="K77" s="3">
        <v>45657</v>
      </c>
    </row>
    <row r="78" spans="1:11" x14ac:dyDescent="0.3">
      <c r="A78">
        <v>2024</v>
      </c>
      <c r="B78" s="3">
        <v>45474</v>
      </c>
      <c r="C78" s="3">
        <v>45657</v>
      </c>
      <c r="D78" s="6" t="s">
        <v>96</v>
      </c>
      <c r="E78" s="3">
        <v>41844</v>
      </c>
      <c r="F78" s="6">
        <v>51510080</v>
      </c>
      <c r="G78" s="5" t="s">
        <v>257</v>
      </c>
      <c r="H78" s="6">
        <v>80</v>
      </c>
      <c r="I78" s="4">
        <f>861.21+137.79</f>
        <v>999</v>
      </c>
      <c r="J78" t="s">
        <v>252</v>
      </c>
      <c r="K78" s="3">
        <v>45657</v>
      </c>
    </row>
    <row r="79" spans="1:11" x14ac:dyDescent="0.3">
      <c r="A79">
        <v>2024</v>
      </c>
      <c r="B79" s="3">
        <v>45474</v>
      </c>
      <c r="C79" s="3">
        <v>45657</v>
      </c>
      <c r="D79" s="6" t="s">
        <v>97</v>
      </c>
      <c r="E79" s="3">
        <v>41844</v>
      </c>
      <c r="F79" s="6">
        <v>29410081</v>
      </c>
      <c r="G79" s="5" t="s">
        <v>257</v>
      </c>
      <c r="H79" s="6">
        <v>81</v>
      </c>
      <c r="I79" s="4">
        <f>214.66+34.34</f>
        <v>249</v>
      </c>
      <c r="J79" t="s">
        <v>252</v>
      </c>
      <c r="K79" s="3">
        <v>45657</v>
      </c>
    </row>
    <row r="80" spans="1:11" x14ac:dyDescent="0.3">
      <c r="A80">
        <v>2024</v>
      </c>
      <c r="B80" s="3">
        <v>45474</v>
      </c>
      <c r="C80" s="3">
        <v>45657</v>
      </c>
      <c r="D80" s="6" t="s">
        <v>98</v>
      </c>
      <c r="E80" s="3">
        <v>41844</v>
      </c>
      <c r="F80" s="6">
        <v>51110082</v>
      </c>
      <c r="G80" s="5" t="s">
        <v>257</v>
      </c>
      <c r="H80" s="6">
        <v>82</v>
      </c>
      <c r="I80" s="4">
        <f>480+76.8</f>
        <v>556.79999999999995</v>
      </c>
      <c r="J80" t="s">
        <v>252</v>
      </c>
      <c r="K80" s="3">
        <v>45657</v>
      </c>
    </row>
    <row r="81" spans="1:11" x14ac:dyDescent="0.3">
      <c r="A81">
        <v>2024</v>
      </c>
      <c r="B81" s="3">
        <v>45474</v>
      </c>
      <c r="C81" s="3">
        <v>45657</v>
      </c>
      <c r="D81" s="6" t="s">
        <v>98</v>
      </c>
      <c r="E81" s="3">
        <v>41844</v>
      </c>
      <c r="F81" s="6">
        <v>51110083</v>
      </c>
      <c r="G81" s="5" t="s">
        <v>257</v>
      </c>
      <c r="H81" s="6">
        <v>83</v>
      </c>
      <c r="I81" s="4">
        <f>480+76.8</f>
        <v>556.79999999999995</v>
      </c>
      <c r="J81" t="s">
        <v>252</v>
      </c>
      <c r="K81" s="3">
        <v>45657</v>
      </c>
    </row>
    <row r="82" spans="1:11" x14ac:dyDescent="0.3">
      <c r="A82">
        <v>2024</v>
      </c>
      <c r="B82" s="3">
        <v>45474</v>
      </c>
      <c r="C82" s="3">
        <v>45657</v>
      </c>
      <c r="D82" s="6" t="s">
        <v>99</v>
      </c>
      <c r="E82" s="3">
        <v>41850</v>
      </c>
      <c r="F82" s="6">
        <v>21120084</v>
      </c>
      <c r="G82" s="5" t="s">
        <v>257</v>
      </c>
      <c r="H82" s="6">
        <v>84</v>
      </c>
      <c r="I82" s="4">
        <f>671.55+107.45</f>
        <v>779</v>
      </c>
      <c r="J82" t="s">
        <v>252</v>
      </c>
      <c r="K82" s="3">
        <v>45657</v>
      </c>
    </row>
    <row r="83" spans="1:11" x14ac:dyDescent="0.3">
      <c r="A83">
        <v>2024</v>
      </c>
      <c r="B83" s="3">
        <v>45474</v>
      </c>
      <c r="C83" s="3">
        <v>45657</v>
      </c>
      <c r="D83" s="6" t="s">
        <v>100</v>
      </c>
      <c r="E83" s="3">
        <v>41873</v>
      </c>
      <c r="F83" s="6">
        <v>51110085</v>
      </c>
      <c r="G83" s="5" t="s">
        <v>257</v>
      </c>
      <c r="H83" s="6">
        <v>85</v>
      </c>
      <c r="I83" s="4">
        <f>2475+148.5</f>
        <v>2623.5</v>
      </c>
      <c r="J83" t="s">
        <v>252</v>
      </c>
      <c r="K83" s="3">
        <v>45657</v>
      </c>
    </row>
    <row r="84" spans="1:11" x14ac:dyDescent="0.3">
      <c r="A84">
        <v>2024</v>
      </c>
      <c r="B84" s="3">
        <v>45474</v>
      </c>
      <c r="C84" s="3">
        <v>45657</v>
      </c>
      <c r="D84" s="6" t="s">
        <v>101</v>
      </c>
      <c r="E84" s="3">
        <v>41873</v>
      </c>
      <c r="F84" s="6">
        <v>51110086</v>
      </c>
      <c r="G84" s="5" t="s">
        <v>257</v>
      </c>
      <c r="H84" s="6">
        <v>86</v>
      </c>
      <c r="I84" s="4">
        <f>3155+504.8</f>
        <v>3659.8</v>
      </c>
      <c r="J84" t="s">
        <v>252</v>
      </c>
      <c r="K84" s="3">
        <v>45657</v>
      </c>
    </row>
    <row r="85" spans="1:11" x14ac:dyDescent="0.3">
      <c r="A85">
        <v>2024</v>
      </c>
      <c r="B85" s="3">
        <v>45474</v>
      </c>
      <c r="C85" s="3">
        <v>45657</v>
      </c>
      <c r="D85" s="6" t="s">
        <v>102</v>
      </c>
      <c r="E85" s="3">
        <v>41873</v>
      </c>
      <c r="F85" s="6">
        <v>51110087</v>
      </c>
      <c r="G85" s="5" t="s">
        <v>257</v>
      </c>
      <c r="H85" s="6">
        <v>87</v>
      </c>
      <c r="I85" s="4">
        <f>1865+298.4</f>
        <v>2163.4</v>
      </c>
      <c r="J85" t="s">
        <v>252</v>
      </c>
      <c r="K85" s="3">
        <v>45657</v>
      </c>
    </row>
    <row r="86" spans="1:11" x14ac:dyDescent="0.3">
      <c r="A86">
        <v>2024</v>
      </c>
      <c r="B86" s="3">
        <v>45474</v>
      </c>
      <c r="C86" s="3">
        <v>45657</v>
      </c>
      <c r="D86" s="6" t="s">
        <v>103</v>
      </c>
      <c r="E86" s="3">
        <v>41873</v>
      </c>
      <c r="F86" s="6">
        <v>21120088</v>
      </c>
      <c r="G86" s="5" t="s">
        <v>257</v>
      </c>
      <c r="H86" s="6">
        <v>88</v>
      </c>
      <c r="I86" s="4">
        <f>600+96</f>
        <v>696</v>
      </c>
      <c r="J86" t="s">
        <v>252</v>
      </c>
      <c r="K86" s="3">
        <v>45657</v>
      </c>
    </row>
    <row r="87" spans="1:11" x14ac:dyDescent="0.3">
      <c r="A87">
        <v>2024</v>
      </c>
      <c r="B87" s="3">
        <v>45474</v>
      </c>
      <c r="C87" s="3">
        <v>45657</v>
      </c>
      <c r="D87" s="6" t="s">
        <v>104</v>
      </c>
      <c r="E87" s="3">
        <v>41891</v>
      </c>
      <c r="F87" s="6">
        <v>51110089</v>
      </c>
      <c r="G87" s="5" t="s">
        <v>257</v>
      </c>
      <c r="H87" s="6">
        <v>89</v>
      </c>
      <c r="I87" s="4">
        <f>688.76+110.2</f>
        <v>798.96</v>
      </c>
      <c r="J87" t="s">
        <v>252</v>
      </c>
      <c r="K87" s="3">
        <v>45657</v>
      </c>
    </row>
    <row r="88" spans="1:11" x14ac:dyDescent="0.3">
      <c r="A88">
        <v>2024</v>
      </c>
      <c r="B88" s="3">
        <v>45474</v>
      </c>
      <c r="C88" s="3">
        <v>45657</v>
      </c>
      <c r="D88" s="6" t="s">
        <v>104</v>
      </c>
      <c r="E88" s="3">
        <v>41891</v>
      </c>
      <c r="F88" s="6">
        <v>51110090</v>
      </c>
      <c r="G88" s="5" t="s">
        <v>257</v>
      </c>
      <c r="H88" s="6">
        <v>90</v>
      </c>
      <c r="I88" s="4">
        <f>688.76+110.2</f>
        <v>798.96</v>
      </c>
      <c r="J88" t="s">
        <v>252</v>
      </c>
      <c r="K88" s="3">
        <v>45657</v>
      </c>
    </row>
    <row r="89" spans="1:11" x14ac:dyDescent="0.3">
      <c r="A89">
        <v>2024</v>
      </c>
      <c r="B89" s="3">
        <v>45474</v>
      </c>
      <c r="C89" s="3">
        <v>45657</v>
      </c>
      <c r="D89" s="6" t="s">
        <v>104</v>
      </c>
      <c r="E89" s="3">
        <v>41891</v>
      </c>
      <c r="F89" s="6">
        <v>51110091</v>
      </c>
      <c r="G89" s="5" t="s">
        <v>257</v>
      </c>
      <c r="H89" s="6">
        <v>91</v>
      </c>
      <c r="I89" s="4">
        <f>688.76+110.2</f>
        <v>798.96</v>
      </c>
      <c r="J89" t="s">
        <v>252</v>
      </c>
      <c r="K89" s="3">
        <v>45657</v>
      </c>
    </row>
    <row r="90" spans="1:11" x14ac:dyDescent="0.3">
      <c r="A90">
        <v>2024</v>
      </c>
      <c r="B90" s="3">
        <v>45474</v>
      </c>
      <c r="C90" s="3">
        <v>45657</v>
      </c>
      <c r="D90" s="6" t="s">
        <v>104</v>
      </c>
      <c r="E90" s="3">
        <v>41891</v>
      </c>
      <c r="F90" s="6">
        <v>51110092</v>
      </c>
      <c r="G90" s="5" t="s">
        <v>257</v>
      </c>
      <c r="H90" s="6">
        <v>92</v>
      </c>
      <c r="I90" s="4">
        <f>473.28+75.72</f>
        <v>549</v>
      </c>
      <c r="J90" t="s">
        <v>252</v>
      </c>
      <c r="K90" s="3">
        <v>45657</v>
      </c>
    </row>
    <row r="91" spans="1:11" x14ac:dyDescent="0.3">
      <c r="A91">
        <v>2024</v>
      </c>
      <c r="B91" s="3">
        <v>45474</v>
      </c>
      <c r="C91" s="3">
        <v>45657</v>
      </c>
      <c r="D91" s="6" t="s">
        <v>105</v>
      </c>
      <c r="E91" s="3">
        <v>41897</v>
      </c>
      <c r="F91" s="6">
        <v>51110093</v>
      </c>
      <c r="G91" s="5" t="s">
        <v>257</v>
      </c>
      <c r="H91" s="6">
        <v>93</v>
      </c>
      <c r="I91" s="4">
        <v>0</v>
      </c>
      <c r="J91" t="s">
        <v>252</v>
      </c>
      <c r="K91" s="3">
        <v>45657</v>
      </c>
    </row>
    <row r="92" spans="1:11" x14ac:dyDescent="0.3">
      <c r="A92">
        <v>2024</v>
      </c>
      <c r="B92" s="3">
        <v>45474</v>
      </c>
      <c r="C92" s="3">
        <v>45657</v>
      </c>
      <c r="D92" s="6" t="s">
        <v>106</v>
      </c>
      <c r="E92" s="3">
        <v>41905</v>
      </c>
      <c r="F92" s="6">
        <v>51210095</v>
      </c>
      <c r="G92" s="5" t="s">
        <v>257</v>
      </c>
      <c r="H92" s="6">
        <v>95</v>
      </c>
      <c r="I92" s="4">
        <f>1723.28+275.72</f>
        <v>1999</v>
      </c>
      <c r="J92" t="s">
        <v>252</v>
      </c>
      <c r="K92" s="3">
        <v>45657</v>
      </c>
    </row>
    <row r="93" spans="1:11" x14ac:dyDescent="0.3">
      <c r="A93">
        <v>2024</v>
      </c>
      <c r="B93" s="3">
        <v>45474</v>
      </c>
      <c r="C93" s="3">
        <v>45657</v>
      </c>
      <c r="D93" s="6" t="s">
        <v>107</v>
      </c>
      <c r="E93" s="3">
        <v>41905</v>
      </c>
      <c r="F93" s="6">
        <v>21120096</v>
      </c>
      <c r="G93" s="5" t="s">
        <v>257</v>
      </c>
      <c r="H93" s="6">
        <v>96</v>
      </c>
      <c r="I93" s="4">
        <f>542.24+86.75</f>
        <v>628.99</v>
      </c>
      <c r="J93" t="s">
        <v>252</v>
      </c>
      <c r="K93" s="3">
        <v>45657</v>
      </c>
    </row>
    <row r="94" spans="1:11" x14ac:dyDescent="0.3">
      <c r="A94">
        <v>2024</v>
      </c>
      <c r="B94" s="3">
        <v>45474</v>
      </c>
      <c r="C94" s="3">
        <v>45657</v>
      </c>
      <c r="D94" s="6" t="s">
        <v>108</v>
      </c>
      <c r="E94" s="3">
        <v>41991</v>
      </c>
      <c r="F94" s="6">
        <v>51110097</v>
      </c>
      <c r="G94" s="5" t="s">
        <v>257</v>
      </c>
      <c r="H94" s="6">
        <v>97</v>
      </c>
      <c r="I94" s="4">
        <f>12428.93+1988.62</f>
        <v>14417.55</v>
      </c>
      <c r="J94" t="s">
        <v>252</v>
      </c>
      <c r="K94" s="3">
        <v>45657</v>
      </c>
    </row>
    <row r="95" spans="1:11" x14ac:dyDescent="0.3">
      <c r="A95">
        <v>2024</v>
      </c>
      <c r="B95" s="3">
        <v>45474</v>
      </c>
      <c r="C95" s="3">
        <v>45657</v>
      </c>
      <c r="D95" s="6" t="s">
        <v>108</v>
      </c>
      <c r="E95" s="3">
        <v>41991</v>
      </c>
      <c r="F95" s="6">
        <v>51110098</v>
      </c>
      <c r="G95" s="5" t="s">
        <v>257</v>
      </c>
      <c r="H95" s="6">
        <v>98</v>
      </c>
      <c r="I95" s="4">
        <f>12428.93+1988.62</f>
        <v>14417.55</v>
      </c>
      <c r="J95" t="s">
        <v>252</v>
      </c>
      <c r="K95" s="3">
        <v>45657</v>
      </c>
    </row>
    <row r="96" spans="1:11" x14ac:dyDescent="0.3">
      <c r="A96">
        <v>2024</v>
      </c>
      <c r="B96" s="3">
        <v>45474</v>
      </c>
      <c r="C96" s="3">
        <v>45657</v>
      </c>
      <c r="D96" s="6" t="s">
        <v>109</v>
      </c>
      <c r="E96" s="3">
        <v>42002</v>
      </c>
      <c r="F96" s="6">
        <v>51110099</v>
      </c>
      <c r="G96" s="5" t="s">
        <v>257</v>
      </c>
      <c r="H96" s="6">
        <v>99</v>
      </c>
      <c r="I96" s="4">
        <f>3299</f>
        <v>3299</v>
      </c>
      <c r="J96" t="s">
        <v>252</v>
      </c>
      <c r="K96" s="3">
        <v>45657</v>
      </c>
    </row>
    <row r="97" spans="1:11" x14ac:dyDescent="0.3">
      <c r="A97">
        <v>2024</v>
      </c>
      <c r="B97" s="3">
        <v>45474</v>
      </c>
      <c r="C97" s="3">
        <v>45657</v>
      </c>
      <c r="D97" s="6" t="s">
        <v>110</v>
      </c>
      <c r="E97" s="3">
        <v>42023</v>
      </c>
      <c r="F97" s="6">
        <v>21120100</v>
      </c>
      <c r="G97" s="5" t="s">
        <v>257</v>
      </c>
      <c r="H97" s="6">
        <v>100</v>
      </c>
      <c r="I97" s="4">
        <v>540</v>
      </c>
      <c r="J97" t="s">
        <v>252</v>
      </c>
      <c r="K97" s="3">
        <v>45657</v>
      </c>
    </row>
    <row r="98" spans="1:11" x14ac:dyDescent="0.3">
      <c r="A98">
        <v>2024</v>
      </c>
      <c r="B98" s="3">
        <v>45474</v>
      </c>
      <c r="C98" s="3">
        <v>45657</v>
      </c>
      <c r="D98" s="6" t="s">
        <v>111</v>
      </c>
      <c r="E98" s="3">
        <v>42038</v>
      </c>
      <c r="F98" s="6">
        <v>21120101</v>
      </c>
      <c r="G98" s="5" t="s">
        <v>257</v>
      </c>
      <c r="H98" s="6">
        <v>101</v>
      </c>
      <c r="I98" s="4">
        <f>188.79+30.21</f>
        <v>219</v>
      </c>
      <c r="J98" t="s">
        <v>252</v>
      </c>
      <c r="K98" s="3">
        <v>45657</v>
      </c>
    </row>
    <row r="99" spans="1:11" x14ac:dyDescent="0.3">
      <c r="A99">
        <v>2024</v>
      </c>
      <c r="B99" s="3">
        <v>45474</v>
      </c>
      <c r="C99" s="3">
        <v>45657</v>
      </c>
      <c r="D99" s="6" t="s">
        <v>112</v>
      </c>
      <c r="E99" s="3">
        <v>42058</v>
      </c>
      <c r="F99" s="6">
        <v>24610102</v>
      </c>
      <c r="G99" s="5" t="s">
        <v>257</v>
      </c>
      <c r="H99" s="6">
        <v>102</v>
      </c>
      <c r="I99" s="4">
        <f>73.96+11.84</f>
        <v>85.8</v>
      </c>
      <c r="J99" t="s">
        <v>252</v>
      </c>
      <c r="K99" s="3">
        <v>45657</v>
      </c>
    </row>
    <row r="100" spans="1:11" x14ac:dyDescent="0.3">
      <c r="A100">
        <v>2024</v>
      </c>
      <c r="B100" s="3">
        <v>45474</v>
      </c>
      <c r="C100" s="3">
        <v>45657</v>
      </c>
      <c r="D100" s="6" t="s">
        <v>113</v>
      </c>
      <c r="E100" s="3">
        <v>42058</v>
      </c>
      <c r="F100" s="6">
        <v>24610103</v>
      </c>
      <c r="G100" s="5" t="s">
        <v>257</v>
      </c>
      <c r="H100" s="6">
        <v>103</v>
      </c>
      <c r="I100" s="4">
        <f>374.99+60</f>
        <v>434.99</v>
      </c>
      <c r="J100" t="s">
        <v>252</v>
      </c>
      <c r="K100" s="3">
        <v>45657</v>
      </c>
    </row>
    <row r="101" spans="1:11" x14ac:dyDescent="0.3">
      <c r="A101">
        <v>2024</v>
      </c>
      <c r="B101" s="3">
        <v>45474</v>
      </c>
      <c r="C101" s="3">
        <v>45657</v>
      </c>
      <c r="D101" s="6" t="s">
        <v>114</v>
      </c>
      <c r="E101" s="3">
        <v>42066</v>
      </c>
      <c r="F101" s="6">
        <v>21120105</v>
      </c>
      <c r="G101" s="5" t="s">
        <v>257</v>
      </c>
      <c r="H101" s="6">
        <v>105</v>
      </c>
      <c r="I101" s="4">
        <f>818.1+130.9</f>
        <v>949</v>
      </c>
      <c r="J101" t="s">
        <v>252</v>
      </c>
      <c r="K101" s="3">
        <v>45657</v>
      </c>
    </row>
    <row r="102" spans="1:11" x14ac:dyDescent="0.3">
      <c r="A102">
        <v>2024</v>
      </c>
      <c r="B102" s="3">
        <v>45474</v>
      </c>
      <c r="C102" s="3">
        <v>45657</v>
      </c>
      <c r="D102" s="6" t="s">
        <v>115</v>
      </c>
      <c r="E102" s="3">
        <v>43291</v>
      </c>
      <c r="F102" s="6">
        <v>51510107</v>
      </c>
      <c r="G102" s="5" t="s">
        <v>257</v>
      </c>
      <c r="H102" s="6">
        <v>107</v>
      </c>
      <c r="I102" s="4">
        <f>343.97+55.03</f>
        <v>399</v>
      </c>
      <c r="J102" t="s">
        <v>252</v>
      </c>
      <c r="K102" s="3">
        <v>45657</v>
      </c>
    </row>
    <row r="103" spans="1:11" x14ac:dyDescent="0.3">
      <c r="A103">
        <v>2024</v>
      </c>
      <c r="B103" s="3">
        <v>45474</v>
      </c>
      <c r="C103" s="3">
        <v>45657</v>
      </c>
      <c r="D103" s="6" t="s">
        <v>116</v>
      </c>
      <c r="E103" s="3">
        <v>42103</v>
      </c>
      <c r="F103" s="6">
        <v>51110108</v>
      </c>
      <c r="G103" s="5" t="s">
        <v>257</v>
      </c>
      <c r="H103" s="6">
        <v>108</v>
      </c>
      <c r="I103" s="4">
        <v>6032</v>
      </c>
      <c r="J103" t="s">
        <v>252</v>
      </c>
      <c r="K103" s="3">
        <v>45657</v>
      </c>
    </row>
    <row r="104" spans="1:11" x14ac:dyDescent="0.3">
      <c r="A104">
        <v>2024</v>
      </c>
      <c r="B104" s="3">
        <v>45474</v>
      </c>
      <c r="C104" s="3">
        <v>45657</v>
      </c>
      <c r="D104" s="6" t="s">
        <v>117</v>
      </c>
      <c r="E104" s="3">
        <v>42109</v>
      </c>
      <c r="F104" s="6">
        <v>51910109</v>
      </c>
      <c r="G104" s="5" t="s">
        <v>257</v>
      </c>
      <c r="H104" s="6">
        <v>109</v>
      </c>
      <c r="I104" s="4">
        <f>17500+2800</f>
        <v>20300</v>
      </c>
      <c r="J104" t="s">
        <v>252</v>
      </c>
      <c r="K104" s="3">
        <v>45657</v>
      </c>
    </row>
    <row r="105" spans="1:11" x14ac:dyDescent="0.3">
      <c r="A105">
        <v>2024</v>
      </c>
      <c r="B105" s="3">
        <v>45474</v>
      </c>
      <c r="C105" s="3">
        <v>45657</v>
      </c>
      <c r="D105" s="6" t="s">
        <v>118</v>
      </c>
      <c r="E105" s="3">
        <v>42109</v>
      </c>
      <c r="F105" s="6">
        <v>51910110</v>
      </c>
      <c r="G105" s="5" t="s">
        <v>257</v>
      </c>
      <c r="H105" s="6">
        <v>110</v>
      </c>
      <c r="I105" s="4">
        <f>8000+1280</f>
        <v>9280</v>
      </c>
      <c r="J105" t="s">
        <v>252</v>
      </c>
      <c r="K105" s="3">
        <v>45657</v>
      </c>
    </row>
    <row r="106" spans="1:11" x14ac:dyDescent="0.3">
      <c r="A106">
        <v>2024</v>
      </c>
      <c r="B106" s="3">
        <v>45474</v>
      </c>
      <c r="C106" s="3">
        <v>45657</v>
      </c>
      <c r="D106" s="6" t="s">
        <v>119</v>
      </c>
      <c r="E106" s="3">
        <v>42109</v>
      </c>
      <c r="F106" s="6">
        <v>51910111</v>
      </c>
      <c r="G106" s="5" t="s">
        <v>257</v>
      </c>
      <c r="H106" s="6">
        <v>111</v>
      </c>
      <c r="I106" s="4">
        <v>8700</v>
      </c>
      <c r="J106" t="s">
        <v>252</v>
      </c>
      <c r="K106" s="3">
        <v>45657</v>
      </c>
    </row>
    <row r="107" spans="1:11" x14ac:dyDescent="0.3">
      <c r="A107">
        <v>2024</v>
      </c>
      <c r="B107" s="3">
        <v>45474</v>
      </c>
      <c r="C107" s="3">
        <v>45657</v>
      </c>
      <c r="D107" s="6" t="s">
        <v>120</v>
      </c>
      <c r="E107" s="3">
        <v>42129</v>
      </c>
      <c r="F107" s="6">
        <v>51910112</v>
      </c>
      <c r="G107" s="5" t="s">
        <v>257</v>
      </c>
      <c r="H107" s="6">
        <v>112</v>
      </c>
      <c r="I107" s="4">
        <f>17500+2800</f>
        <v>20300</v>
      </c>
      <c r="J107" t="s">
        <v>252</v>
      </c>
      <c r="K107" s="3">
        <v>45657</v>
      </c>
    </row>
    <row r="108" spans="1:11" x14ac:dyDescent="0.3">
      <c r="A108">
        <v>2024</v>
      </c>
      <c r="B108" s="3">
        <v>45474</v>
      </c>
      <c r="C108" s="3">
        <v>45657</v>
      </c>
      <c r="D108" s="6" t="s">
        <v>121</v>
      </c>
      <c r="E108" s="3">
        <v>42129</v>
      </c>
      <c r="F108" s="6">
        <v>51910113</v>
      </c>
      <c r="G108" s="5" t="s">
        <v>257</v>
      </c>
      <c r="H108" s="6">
        <v>113</v>
      </c>
      <c r="I108" s="4">
        <v>17516</v>
      </c>
      <c r="J108" t="s">
        <v>252</v>
      </c>
      <c r="K108" s="3">
        <v>45657</v>
      </c>
    </row>
    <row r="109" spans="1:11" x14ac:dyDescent="0.3">
      <c r="A109">
        <v>2024</v>
      </c>
      <c r="B109" s="3">
        <v>45474</v>
      </c>
      <c r="C109" s="3">
        <v>45657</v>
      </c>
      <c r="D109" s="6" t="s">
        <v>122</v>
      </c>
      <c r="E109" s="3">
        <v>42129</v>
      </c>
      <c r="F109" s="6">
        <v>51910114</v>
      </c>
      <c r="G109" s="5" t="s">
        <v>257</v>
      </c>
      <c r="H109" s="6">
        <v>114</v>
      </c>
      <c r="I109" s="4">
        <f>46800+7488</f>
        <v>54288</v>
      </c>
      <c r="J109" t="s">
        <v>252</v>
      </c>
      <c r="K109" s="3">
        <v>45657</v>
      </c>
    </row>
    <row r="110" spans="1:11" x14ac:dyDescent="0.3">
      <c r="A110">
        <v>2024</v>
      </c>
      <c r="B110" s="3">
        <v>45474</v>
      </c>
      <c r="C110" s="3">
        <v>45657</v>
      </c>
      <c r="D110" s="6" t="s">
        <v>108</v>
      </c>
      <c r="E110" s="3">
        <v>42131</v>
      </c>
      <c r="F110" s="6">
        <v>51110115</v>
      </c>
      <c r="G110" s="5" t="s">
        <v>257</v>
      </c>
      <c r="H110" s="6">
        <v>115</v>
      </c>
      <c r="I110" s="4">
        <f>13223+2115.68</f>
        <v>15338.68</v>
      </c>
      <c r="J110" t="s">
        <v>252</v>
      </c>
      <c r="K110" s="3">
        <v>45657</v>
      </c>
    </row>
    <row r="111" spans="1:11" x14ac:dyDescent="0.3">
      <c r="A111">
        <v>2024</v>
      </c>
      <c r="B111" s="3">
        <v>45474</v>
      </c>
      <c r="C111" s="3">
        <v>45657</v>
      </c>
      <c r="D111" s="6" t="s">
        <v>108</v>
      </c>
      <c r="E111" s="3">
        <v>42131</v>
      </c>
      <c r="F111" s="6">
        <v>51110116</v>
      </c>
      <c r="G111" s="5" t="s">
        <v>257</v>
      </c>
      <c r="H111" s="6">
        <v>116</v>
      </c>
      <c r="I111" s="4">
        <f>13223+2115.68</f>
        <v>15338.68</v>
      </c>
      <c r="J111" t="s">
        <v>252</v>
      </c>
      <c r="K111" s="3">
        <v>45657</v>
      </c>
    </row>
    <row r="112" spans="1:11" x14ac:dyDescent="0.3">
      <c r="A112">
        <v>2024</v>
      </c>
      <c r="B112" s="3">
        <v>45474</v>
      </c>
      <c r="C112" s="3">
        <v>45657</v>
      </c>
      <c r="D112" s="6" t="s">
        <v>123</v>
      </c>
      <c r="E112" s="3">
        <v>42132</v>
      </c>
      <c r="F112" s="6">
        <v>56410117</v>
      </c>
      <c r="G112" s="5" t="s">
        <v>257</v>
      </c>
      <c r="H112" s="6">
        <v>117</v>
      </c>
      <c r="I112" s="4">
        <f>5700+912</f>
        <v>6612</v>
      </c>
      <c r="J112" t="s">
        <v>252</v>
      </c>
      <c r="K112" s="3">
        <v>45657</v>
      </c>
    </row>
    <row r="113" spans="1:11" x14ac:dyDescent="0.3">
      <c r="A113">
        <v>2024</v>
      </c>
      <c r="B113" s="3">
        <v>45474</v>
      </c>
      <c r="C113" s="3">
        <v>45657</v>
      </c>
      <c r="D113" s="6" t="s">
        <v>123</v>
      </c>
      <c r="E113" s="3">
        <v>42132</v>
      </c>
      <c r="F113" s="6">
        <v>56410118</v>
      </c>
      <c r="G113" s="5" t="s">
        <v>257</v>
      </c>
      <c r="H113" s="6">
        <v>118</v>
      </c>
      <c r="I113" s="4">
        <f>9000+1440</f>
        <v>10440</v>
      </c>
      <c r="J113" t="s">
        <v>252</v>
      </c>
      <c r="K113" s="3">
        <v>45657</v>
      </c>
    </row>
    <row r="114" spans="1:11" x14ac:dyDescent="0.3">
      <c r="A114">
        <v>2024</v>
      </c>
      <c r="B114" s="3">
        <v>45474</v>
      </c>
      <c r="C114" s="3">
        <v>45657</v>
      </c>
      <c r="D114" s="6" t="s">
        <v>124</v>
      </c>
      <c r="E114" s="3">
        <v>42156</v>
      </c>
      <c r="F114" s="6">
        <v>51910119</v>
      </c>
      <c r="G114" s="5" t="s">
        <v>257</v>
      </c>
      <c r="H114" s="6">
        <v>119</v>
      </c>
      <c r="I114" s="4">
        <f>563.2+3520</f>
        <v>4083.2</v>
      </c>
      <c r="J114" t="s">
        <v>252</v>
      </c>
      <c r="K114" s="3">
        <v>45657</v>
      </c>
    </row>
    <row r="115" spans="1:11" x14ac:dyDescent="0.3">
      <c r="A115">
        <v>2024</v>
      </c>
      <c r="B115" s="3">
        <v>45474</v>
      </c>
      <c r="C115" s="3">
        <v>45657</v>
      </c>
      <c r="D115" s="6" t="s">
        <v>123</v>
      </c>
      <c r="E115" s="3">
        <v>42158</v>
      </c>
      <c r="F115" s="6">
        <v>56410120</v>
      </c>
      <c r="G115" s="5" t="s">
        <v>257</v>
      </c>
      <c r="H115" s="6">
        <v>120</v>
      </c>
      <c r="I115" s="4">
        <f>5700+912</f>
        <v>6612</v>
      </c>
      <c r="J115" t="s">
        <v>252</v>
      </c>
      <c r="K115" s="3">
        <v>45657</v>
      </c>
    </row>
    <row r="116" spans="1:11" x14ac:dyDescent="0.3">
      <c r="A116">
        <v>2024</v>
      </c>
      <c r="B116" s="3">
        <v>45474</v>
      </c>
      <c r="C116" s="3">
        <v>45657</v>
      </c>
      <c r="D116" s="6" t="s">
        <v>125</v>
      </c>
      <c r="E116" s="3">
        <v>42160</v>
      </c>
      <c r="F116" s="6">
        <v>51910121</v>
      </c>
      <c r="G116" s="5" t="s">
        <v>257</v>
      </c>
      <c r="H116" s="6">
        <v>121</v>
      </c>
      <c r="I116" s="4">
        <f>4051.72+648.28</f>
        <v>4700</v>
      </c>
      <c r="J116" t="s">
        <v>252</v>
      </c>
      <c r="K116" s="3">
        <v>45657</v>
      </c>
    </row>
    <row r="117" spans="1:11" x14ac:dyDescent="0.3">
      <c r="A117">
        <v>2024</v>
      </c>
      <c r="B117" s="3">
        <v>45474</v>
      </c>
      <c r="C117" s="3">
        <v>45657</v>
      </c>
      <c r="D117" s="6" t="s">
        <v>126</v>
      </c>
      <c r="E117" s="3">
        <v>42177</v>
      </c>
      <c r="F117" s="6">
        <v>24610122</v>
      </c>
      <c r="G117" s="5" t="s">
        <v>257</v>
      </c>
      <c r="H117" s="6">
        <v>122</v>
      </c>
      <c r="I117" s="4">
        <f>744.82+119.17</f>
        <v>863.99</v>
      </c>
      <c r="J117" t="s">
        <v>252</v>
      </c>
      <c r="K117" s="3">
        <v>45657</v>
      </c>
    </row>
    <row r="118" spans="1:11" x14ac:dyDescent="0.3">
      <c r="A118">
        <v>2024</v>
      </c>
      <c r="B118" s="3">
        <v>45474</v>
      </c>
      <c r="C118" s="3">
        <v>45657</v>
      </c>
      <c r="D118" s="6" t="s">
        <v>127</v>
      </c>
      <c r="E118" s="3">
        <v>42177</v>
      </c>
      <c r="F118" s="6">
        <v>24610123</v>
      </c>
      <c r="G118" s="5" t="s">
        <v>257</v>
      </c>
      <c r="H118" s="6">
        <v>123</v>
      </c>
      <c r="I118" s="4">
        <f>1167.24+186.75</f>
        <v>1353.99</v>
      </c>
      <c r="J118" t="s">
        <v>252</v>
      </c>
      <c r="K118" s="3">
        <v>45657</v>
      </c>
    </row>
    <row r="119" spans="1:11" x14ac:dyDescent="0.3">
      <c r="A119">
        <v>2024</v>
      </c>
      <c r="B119" s="3">
        <v>45474</v>
      </c>
      <c r="C119" s="3">
        <v>45657</v>
      </c>
      <c r="D119" s="6" t="s">
        <v>128</v>
      </c>
      <c r="E119" s="3">
        <v>42177</v>
      </c>
      <c r="F119" s="6">
        <v>24610124</v>
      </c>
      <c r="G119" s="5" t="s">
        <v>257</v>
      </c>
      <c r="H119" s="6">
        <v>124</v>
      </c>
      <c r="I119" s="4">
        <f>2072.4+331.58</f>
        <v>2403.98</v>
      </c>
      <c r="J119" t="s">
        <v>252</v>
      </c>
      <c r="K119" s="3">
        <v>45657</v>
      </c>
    </row>
    <row r="120" spans="1:11" x14ac:dyDescent="0.3">
      <c r="A120">
        <v>2024</v>
      </c>
      <c r="B120" s="3">
        <v>45474</v>
      </c>
      <c r="C120" s="3">
        <v>45657</v>
      </c>
      <c r="D120" s="6" t="s">
        <v>129</v>
      </c>
      <c r="E120" s="3">
        <v>42177</v>
      </c>
      <c r="F120" s="6">
        <v>24610125</v>
      </c>
      <c r="G120" s="5" t="s">
        <v>257</v>
      </c>
      <c r="H120" s="6">
        <v>125</v>
      </c>
      <c r="I120" s="4">
        <f>827.6+132.41</f>
        <v>960.01</v>
      </c>
      <c r="J120" t="s">
        <v>252</v>
      </c>
      <c r="K120" s="3">
        <v>45657</v>
      </c>
    </row>
    <row r="121" spans="1:11" x14ac:dyDescent="0.3">
      <c r="A121">
        <v>2024</v>
      </c>
      <c r="B121" s="3">
        <v>45474</v>
      </c>
      <c r="C121" s="3">
        <v>45657</v>
      </c>
      <c r="D121" s="6" t="s">
        <v>130</v>
      </c>
      <c r="E121" s="3">
        <v>42209</v>
      </c>
      <c r="F121" s="6">
        <v>21120127</v>
      </c>
      <c r="G121" s="5" t="s">
        <v>257</v>
      </c>
      <c r="H121" s="6">
        <v>127</v>
      </c>
      <c r="I121" s="4">
        <f t="shared" ref="I121:I126" si="2">195+31.2</f>
        <v>226.2</v>
      </c>
      <c r="J121" t="s">
        <v>252</v>
      </c>
      <c r="K121" s="3">
        <v>45657</v>
      </c>
    </row>
    <row r="122" spans="1:11" x14ac:dyDescent="0.3">
      <c r="A122">
        <v>2024</v>
      </c>
      <c r="B122" s="3">
        <v>45474</v>
      </c>
      <c r="C122" s="3">
        <v>45657</v>
      </c>
      <c r="D122" s="6" t="s">
        <v>130</v>
      </c>
      <c r="E122" s="3">
        <v>42209</v>
      </c>
      <c r="F122" s="6">
        <v>21120128</v>
      </c>
      <c r="G122" s="5" t="s">
        <v>257</v>
      </c>
      <c r="H122" s="6">
        <v>128</v>
      </c>
      <c r="I122" s="4">
        <f t="shared" si="2"/>
        <v>226.2</v>
      </c>
      <c r="J122" t="s">
        <v>252</v>
      </c>
      <c r="K122" s="3">
        <v>45657</v>
      </c>
    </row>
    <row r="123" spans="1:11" x14ac:dyDescent="0.3">
      <c r="A123">
        <v>2024</v>
      </c>
      <c r="B123" s="3">
        <v>45474</v>
      </c>
      <c r="C123" s="3">
        <v>45657</v>
      </c>
      <c r="D123" s="6" t="s">
        <v>130</v>
      </c>
      <c r="E123" s="3">
        <v>42209</v>
      </c>
      <c r="F123" s="6">
        <v>21120129</v>
      </c>
      <c r="G123" s="5" t="s">
        <v>257</v>
      </c>
      <c r="H123" s="6">
        <v>129</v>
      </c>
      <c r="I123" s="4">
        <f t="shared" si="2"/>
        <v>226.2</v>
      </c>
      <c r="J123" t="s">
        <v>252</v>
      </c>
      <c r="K123" s="3">
        <v>45657</v>
      </c>
    </row>
    <row r="124" spans="1:11" x14ac:dyDescent="0.3">
      <c r="A124">
        <v>2024</v>
      </c>
      <c r="B124" s="3">
        <v>45474</v>
      </c>
      <c r="C124" s="3">
        <v>45657</v>
      </c>
      <c r="D124" s="6" t="s">
        <v>130</v>
      </c>
      <c r="E124" s="3">
        <v>42209</v>
      </c>
      <c r="F124" s="6">
        <v>21120130</v>
      </c>
      <c r="G124" s="5" t="s">
        <v>257</v>
      </c>
      <c r="H124" s="6">
        <v>130</v>
      </c>
      <c r="I124" s="4">
        <f t="shared" si="2"/>
        <v>226.2</v>
      </c>
      <c r="J124" t="s">
        <v>252</v>
      </c>
      <c r="K124" s="3">
        <v>45657</v>
      </c>
    </row>
    <row r="125" spans="1:11" x14ac:dyDescent="0.3">
      <c r="A125">
        <v>2024</v>
      </c>
      <c r="B125" s="3">
        <v>45474</v>
      </c>
      <c r="C125" s="3">
        <v>45657</v>
      </c>
      <c r="D125" s="6" t="s">
        <v>130</v>
      </c>
      <c r="E125" s="3">
        <v>42209</v>
      </c>
      <c r="F125" s="6">
        <v>21120131</v>
      </c>
      <c r="G125" s="5" t="s">
        <v>257</v>
      </c>
      <c r="H125" s="6">
        <v>131</v>
      </c>
      <c r="I125" s="4">
        <f t="shared" si="2"/>
        <v>226.2</v>
      </c>
      <c r="J125" t="s">
        <v>252</v>
      </c>
      <c r="K125" s="3">
        <v>45657</v>
      </c>
    </row>
    <row r="126" spans="1:11" x14ac:dyDescent="0.3">
      <c r="A126">
        <v>2024</v>
      </c>
      <c r="B126" s="3">
        <v>45474</v>
      </c>
      <c r="C126" s="3">
        <v>45657</v>
      </c>
      <c r="D126" s="6" t="s">
        <v>130</v>
      </c>
      <c r="E126" s="3">
        <v>42209</v>
      </c>
      <c r="F126" s="6">
        <v>21120132</v>
      </c>
      <c r="G126" s="5" t="s">
        <v>257</v>
      </c>
      <c r="H126" s="6">
        <v>132</v>
      </c>
      <c r="I126" s="4">
        <f t="shared" si="2"/>
        <v>226.2</v>
      </c>
      <c r="J126" t="s">
        <v>252</v>
      </c>
      <c r="K126" s="3">
        <v>45657</v>
      </c>
    </row>
    <row r="127" spans="1:11" x14ac:dyDescent="0.3">
      <c r="A127">
        <v>2024</v>
      </c>
      <c r="B127" s="3">
        <v>45474</v>
      </c>
      <c r="C127" s="3">
        <v>45657</v>
      </c>
      <c r="D127" s="6" t="s">
        <v>131</v>
      </c>
      <c r="E127" s="3">
        <v>42209</v>
      </c>
      <c r="F127" s="6">
        <v>21120133</v>
      </c>
      <c r="G127" s="5" t="s">
        <v>257</v>
      </c>
      <c r="H127" s="6">
        <v>133</v>
      </c>
      <c r="I127" s="4">
        <f>320+51.2</f>
        <v>371.2</v>
      </c>
      <c r="J127" t="s">
        <v>252</v>
      </c>
      <c r="K127" s="3">
        <v>45657</v>
      </c>
    </row>
    <row r="128" spans="1:11" x14ac:dyDescent="0.3">
      <c r="A128">
        <v>2024</v>
      </c>
      <c r="B128" s="3">
        <v>45474</v>
      </c>
      <c r="C128" s="3">
        <v>45657</v>
      </c>
      <c r="D128" s="6" t="s">
        <v>131</v>
      </c>
      <c r="E128" s="3">
        <v>42209</v>
      </c>
      <c r="F128" s="6">
        <v>21120134</v>
      </c>
      <c r="G128" s="5" t="s">
        <v>257</v>
      </c>
      <c r="H128" s="6">
        <v>134</v>
      </c>
      <c r="I128" s="4">
        <f>320+51.2</f>
        <v>371.2</v>
      </c>
      <c r="J128" t="s">
        <v>252</v>
      </c>
      <c r="K128" s="3">
        <v>45657</v>
      </c>
    </row>
    <row r="129" spans="1:11" x14ac:dyDescent="0.3">
      <c r="A129">
        <v>2024</v>
      </c>
      <c r="B129" s="3">
        <v>45474</v>
      </c>
      <c r="C129" s="3">
        <v>45657</v>
      </c>
      <c r="D129" s="6" t="s">
        <v>131</v>
      </c>
      <c r="E129" s="3">
        <v>42209</v>
      </c>
      <c r="F129" s="6">
        <v>21120135</v>
      </c>
      <c r="G129" s="5" t="s">
        <v>257</v>
      </c>
      <c r="H129" s="6">
        <v>135</v>
      </c>
      <c r="I129" s="4">
        <f>320+51.2</f>
        <v>371.2</v>
      </c>
      <c r="J129" t="s">
        <v>252</v>
      </c>
      <c r="K129" s="3">
        <v>45657</v>
      </c>
    </row>
    <row r="130" spans="1:11" x14ac:dyDescent="0.3">
      <c r="A130">
        <v>2024</v>
      </c>
      <c r="B130" s="3">
        <v>45474</v>
      </c>
      <c r="C130" s="3">
        <v>45657</v>
      </c>
      <c r="D130" s="6" t="s">
        <v>132</v>
      </c>
      <c r="E130" s="3">
        <v>42220</v>
      </c>
      <c r="F130" s="6">
        <v>51910136</v>
      </c>
      <c r="G130" s="5" t="s">
        <v>257</v>
      </c>
      <c r="H130" s="6">
        <v>136</v>
      </c>
      <c r="I130" s="4">
        <f>999</f>
        <v>999</v>
      </c>
      <c r="J130" t="s">
        <v>252</v>
      </c>
      <c r="K130" s="3">
        <v>45657</v>
      </c>
    </row>
    <row r="131" spans="1:11" x14ac:dyDescent="0.3">
      <c r="A131">
        <v>2024</v>
      </c>
      <c r="B131" s="3">
        <v>45474</v>
      </c>
      <c r="C131" s="3">
        <v>45657</v>
      </c>
      <c r="D131" s="6" t="s">
        <v>133</v>
      </c>
      <c r="E131" s="3">
        <v>42300</v>
      </c>
      <c r="F131" s="6">
        <v>51910137</v>
      </c>
      <c r="G131" s="5" t="s">
        <v>257</v>
      </c>
      <c r="H131" s="6">
        <v>137</v>
      </c>
      <c r="I131" s="4">
        <f>4976.81+796.28</f>
        <v>5773.09</v>
      </c>
      <c r="J131" t="s">
        <v>252</v>
      </c>
      <c r="K131" s="3">
        <v>45657</v>
      </c>
    </row>
    <row r="132" spans="1:11" x14ac:dyDescent="0.3">
      <c r="A132">
        <v>2024</v>
      </c>
      <c r="B132" s="3">
        <v>45474</v>
      </c>
      <c r="C132" s="3">
        <v>45657</v>
      </c>
      <c r="D132" s="6" t="s">
        <v>135</v>
      </c>
      <c r="E132" s="3">
        <v>43258</v>
      </c>
      <c r="F132" s="6">
        <v>21120140</v>
      </c>
      <c r="G132" s="5" t="s">
        <v>257</v>
      </c>
      <c r="H132" s="6">
        <v>140</v>
      </c>
      <c r="I132" s="4">
        <v>329</v>
      </c>
      <c r="J132" t="s">
        <v>252</v>
      </c>
      <c r="K132" s="3">
        <v>45657</v>
      </c>
    </row>
    <row r="133" spans="1:11" x14ac:dyDescent="0.3">
      <c r="A133">
        <v>2024</v>
      </c>
      <c r="B133" s="3">
        <v>45474</v>
      </c>
      <c r="C133" s="3">
        <v>45657</v>
      </c>
      <c r="D133" s="6" t="s">
        <v>136</v>
      </c>
      <c r="E133" s="3">
        <v>41368</v>
      </c>
      <c r="F133" s="6">
        <v>51110141</v>
      </c>
      <c r="G133" s="5" t="s">
        <v>257</v>
      </c>
      <c r="H133" s="6">
        <v>141</v>
      </c>
      <c r="I133" s="4">
        <v>0</v>
      </c>
      <c r="J133" t="s">
        <v>252</v>
      </c>
      <c r="K133" s="3">
        <v>45657</v>
      </c>
    </row>
    <row r="134" spans="1:11" x14ac:dyDescent="0.3">
      <c r="A134">
        <v>2024</v>
      </c>
      <c r="B134" s="3">
        <v>45474</v>
      </c>
      <c r="C134" s="3">
        <v>45657</v>
      </c>
      <c r="D134" s="6" t="s">
        <v>137</v>
      </c>
      <c r="E134" s="3">
        <v>42382</v>
      </c>
      <c r="F134" s="6">
        <v>51510142</v>
      </c>
      <c r="G134" s="5" t="s">
        <v>257</v>
      </c>
      <c r="H134" s="6">
        <v>142</v>
      </c>
      <c r="I134" s="4">
        <f>8619.83+1379.17</f>
        <v>9999</v>
      </c>
      <c r="J134" t="s">
        <v>252</v>
      </c>
      <c r="K134" s="3">
        <v>45657</v>
      </c>
    </row>
    <row r="135" spans="1:11" x14ac:dyDescent="0.3">
      <c r="A135">
        <v>2024</v>
      </c>
      <c r="B135" s="3">
        <v>45474</v>
      </c>
      <c r="C135" s="3">
        <v>45657</v>
      </c>
      <c r="D135" s="6" t="s">
        <v>138</v>
      </c>
      <c r="E135" s="3">
        <v>43132</v>
      </c>
      <c r="F135" s="6">
        <v>29410144</v>
      </c>
      <c r="G135" s="5" t="s">
        <v>257</v>
      </c>
      <c r="H135" s="6">
        <v>144</v>
      </c>
      <c r="I135" s="4">
        <v>183.2</v>
      </c>
      <c r="J135" t="s">
        <v>252</v>
      </c>
      <c r="K135" s="3">
        <v>45657</v>
      </c>
    </row>
    <row r="136" spans="1:11" x14ac:dyDescent="0.3">
      <c r="A136">
        <v>2024</v>
      </c>
      <c r="B136" s="3">
        <v>45474</v>
      </c>
      <c r="C136" s="3">
        <v>45657</v>
      </c>
      <c r="D136" s="6" t="s">
        <v>139</v>
      </c>
      <c r="E136" s="3">
        <v>42387</v>
      </c>
      <c r="F136" s="6">
        <v>51510145</v>
      </c>
      <c r="G136" s="5" t="s">
        <v>257</v>
      </c>
      <c r="H136" s="6">
        <v>145</v>
      </c>
      <c r="I136" s="4">
        <f>1109</f>
        <v>1109</v>
      </c>
      <c r="J136" t="s">
        <v>252</v>
      </c>
      <c r="K136" s="3">
        <v>45657</v>
      </c>
    </row>
    <row r="137" spans="1:11" x14ac:dyDescent="0.3">
      <c r="A137">
        <v>2024</v>
      </c>
      <c r="B137" s="3">
        <v>45474</v>
      </c>
      <c r="C137" s="3">
        <v>45657</v>
      </c>
      <c r="D137" s="6" t="s">
        <v>140</v>
      </c>
      <c r="E137" s="3">
        <v>42390</v>
      </c>
      <c r="F137" s="6">
        <v>51910147</v>
      </c>
      <c r="G137" s="5" t="s">
        <v>257</v>
      </c>
      <c r="H137" s="6">
        <v>147</v>
      </c>
      <c r="I137" s="4">
        <f>1119.83+179.17</f>
        <v>1299</v>
      </c>
      <c r="J137" t="s">
        <v>252</v>
      </c>
      <c r="K137" s="3">
        <v>45657</v>
      </c>
    </row>
    <row r="138" spans="1:11" x14ac:dyDescent="0.3">
      <c r="A138">
        <v>2024</v>
      </c>
      <c r="B138" s="3">
        <v>45474</v>
      </c>
      <c r="C138" s="3">
        <v>45657</v>
      </c>
      <c r="D138" s="6" t="s">
        <v>114</v>
      </c>
      <c r="E138" s="3">
        <v>42391</v>
      </c>
      <c r="F138" s="6">
        <v>21120148</v>
      </c>
      <c r="G138" s="5" t="s">
        <v>257</v>
      </c>
      <c r="H138" s="6">
        <v>148</v>
      </c>
      <c r="I138" s="4">
        <f>387.07+61.93</f>
        <v>449</v>
      </c>
      <c r="J138" t="s">
        <v>252</v>
      </c>
      <c r="K138" s="3">
        <v>45657</v>
      </c>
    </row>
    <row r="139" spans="1:11" x14ac:dyDescent="0.3">
      <c r="A139">
        <v>2024</v>
      </c>
      <c r="B139" s="3">
        <v>45474</v>
      </c>
      <c r="C139" s="3">
        <v>45657</v>
      </c>
      <c r="D139" s="6" t="s">
        <v>141</v>
      </c>
      <c r="E139" s="3">
        <v>42370</v>
      </c>
      <c r="F139" s="6">
        <v>29410150</v>
      </c>
      <c r="G139" s="5" t="s">
        <v>257</v>
      </c>
      <c r="H139" s="6">
        <v>150</v>
      </c>
      <c r="I139" s="4">
        <v>0</v>
      </c>
      <c r="J139" t="s">
        <v>252</v>
      </c>
      <c r="K139" s="3">
        <v>45657</v>
      </c>
    </row>
    <row r="140" spans="1:11" x14ac:dyDescent="0.3">
      <c r="A140">
        <v>2024</v>
      </c>
      <c r="B140" s="3">
        <v>45474</v>
      </c>
      <c r="C140" s="3">
        <v>45657</v>
      </c>
      <c r="D140" s="6" t="s">
        <v>142</v>
      </c>
      <c r="E140" s="3">
        <v>42156</v>
      </c>
      <c r="F140" s="6">
        <v>51910151</v>
      </c>
      <c r="G140" s="5" t="s">
        <v>257</v>
      </c>
      <c r="H140" s="6">
        <v>151</v>
      </c>
      <c r="I140" s="4">
        <f>3920+627.2</f>
        <v>4547.2</v>
      </c>
      <c r="J140" t="s">
        <v>252</v>
      </c>
      <c r="K140" s="3">
        <v>45657</v>
      </c>
    </row>
    <row r="141" spans="1:11" x14ac:dyDescent="0.3">
      <c r="A141">
        <v>2024</v>
      </c>
      <c r="B141" s="3">
        <v>45474</v>
      </c>
      <c r="C141" s="3">
        <v>45657</v>
      </c>
      <c r="D141" s="6" t="s">
        <v>63</v>
      </c>
      <c r="E141" s="3">
        <v>42005</v>
      </c>
      <c r="F141" s="6">
        <v>51510156</v>
      </c>
      <c r="G141" s="5" t="s">
        <v>257</v>
      </c>
      <c r="H141" s="6">
        <v>156</v>
      </c>
      <c r="I141" s="4">
        <v>0.01</v>
      </c>
      <c r="J141" t="s">
        <v>252</v>
      </c>
      <c r="K141" s="3">
        <v>45657</v>
      </c>
    </row>
    <row r="142" spans="1:11" x14ac:dyDescent="0.3">
      <c r="A142">
        <v>2024</v>
      </c>
      <c r="B142" s="3">
        <v>45474</v>
      </c>
      <c r="C142" s="3">
        <v>45657</v>
      </c>
      <c r="D142" s="6" t="s">
        <v>144</v>
      </c>
      <c r="E142" s="3">
        <v>42005</v>
      </c>
      <c r="F142" s="6">
        <v>21120158</v>
      </c>
      <c r="G142" s="5" t="s">
        <v>257</v>
      </c>
      <c r="H142" s="6">
        <v>158</v>
      </c>
      <c r="I142" s="4">
        <v>468</v>
      </c>
      <c r="J142" t="s">
        <v>252</v>
      </c>
      <c r="K142" s="3">
        <v>45657</v>
      </c>
    </row>
    <row r="143" spans="1:11" x14ac:dyDescent="0.3">
      <c r="A143">
        <v>2024</v>
      </c>
      <c r="B143" s="3">
        <v>45474</v>
      </c>
      <c r="C143" s="3">
        <v>45657</v>
      </c>
      <c r="D143" s="6" t="s">
        <v>145</v>
      </c>
      <c r="E143" s="3">
        <v>42005</v>
      </c>
      <c r="F143" s="6">
        <v>22310160</v>
      </c>
      <c r="G143" s="5" t="s">
        <v>257</v>
      </c>
      <c r="H143" s="6">
        <v>160</v>
      </c>
      <c r="I143" s="4">
        <v>0</v>
      </c>
      <c r="J143" t="s">
        <v>252</v>
      </c>
      <c r="K143" s="3">
        <v>45657</v>
      </c>
    </row>
    <row r="144" spans="1:11" x14ac:dyDescent="0.3">
      <c r="A144">
        <v>2024</v>
      </c>
      <c r="B144" s="3">
        <v>45474</v>
      </c>
      <c r="C144" s="3">
        <v>45657</v>
      </c>
      <c r="D144" s="6" t="s">
        <v>146</v>
      </c>
      <c r="E144" s="3">
        <v>42005</v>
      </c>
      <c r="F144" s="6">
        <v>51210161</v>
      </c>
      <c r="G144" s="5" t="s">
        <v>257</v>
      </c>
      <c r="H144" s="6">
        <v>161</v>
      </c>
      <c r="I144" s="4">
        <v>0</v>
      </c>
      <c r="J144" t="s">
        <v>252</v>
      </c>
      <c r="K144" s="3">
        <v>45657</v>
      </c>
    </row>
    <row r="145" spans="1:11" x14ac:dyDescent="0.3">
      <c r="A145">
        <v>2024</v>
      </c>
      <c r="B145" s="3">
        <v>45474</v>
      </c>
      <c r="C145" s="3">
        <v>45657</v>
      </c>
      <c r="D145" s="6" t="s">
        <v>147</v>
      </c>
      <c r="E145" s="3">
        <v>42005</v>
      </c>
      <c r="F145" s="6">
        <v>29410163</v>
      </c>
      <c r="G145" s="5" t="s">
        <v>257</v>
      </c>
      <c r="H145" s="6">
        <v>163</v>
      </c>
      <c r="I145" s="4">
        <v>0</v>
      </c>
      <c r="J145" t="s">
        <v>252</v>
      </c>
      <c r="K145" s="3">
        <v>45657</v>
      </c>
    </row>
    <row r="146" spans="1:11" x14ac:dyDescent="0.3">
      <c r="A146">
        <v>2024</v>
      </c>
      <c r="B146" s="3">
        <v>45474</v>
      </c>
      <c r="C146" s="3">
        <v>45657</v>
      </c>
      <c r="D146" s="6" t="s">
        <v>148</v>
      </c>
      <c r="E146" s="3">
        <v>42058</v>
      </c>
      <c r="F146" s="6">
        <v>24610167</v>
      </c>
      <c r="G146" s="5" t="s">
        <v>257</v>
      </c>
      <c r="H146" s="6">
        <v>167</v>
      </c>
      <c r="I146" s="4">
        <v>0</v>
      </c>
      <c r="J146" t="s">
        <v>252</v>
      </c>
      <c r="K146" s="3">
        <v>45657</v>
      </c>
    </row>
    <row r="147" spans="1:11" x14ac:dyDescent="0.3">
      <c r="A147">
        <v>2024</v>
      </c>
      <c r="B147" s="3">
        <v>45474</v>
      </c>
      <c r="C147" s="3">
        <v>45657</v>
      </c>
      <c r="D147" s="6" t="s">
        <v>149</v>
      </c>
      <c r="E147" s="3">
        <v>42005</v>
      </c>
      <c r="F147" s="6">
        <v>51110168</v>
      </c>
      <c r="G147" s="5" t="s">
        <v>257</v>
      </c>
      <c r="H147" s="6">
        <v>168</v>
      </c>
      <c r="I147" s="4">
        <v>0</v>
      </c>
      <c r="J147" t="s">
        <v>252</v>
      </c>
      <c r="K147" s="3">
        <v>45657</v>
      </c>
    </row>
    <row r="148" spans="1:11" x14ac:dyDescent="0.3">
      <c r="A148">
        <v>2024</v>
      </c>
      <c r="B148" s="3">
        <v>45474</v>
      </c>
      <c r="C148" s="3">
        <v>45657</v>
      </c>
      <c r="D148" s="6" t="s">
        <v>150</v>
      </c>
      <c r="E148" s="3">
        <v>42005</v>
      </c>
      <c r="F148" s="6">
        <v>51310169</v>
      </c>
      <c r="G148" s="5" t="s">
        <v>257</v>
      </c>
      <c r="H148" s="6">
        <v>169</v>
      </c>
      <c r="I148" s="4">
        <v>0</v>
      </c>
      <c r="J148" t="s">
        <v>252</v>
      </c>
      <c r="K148" s="3">
        <v>45657</v>
      </c>
    </row>
    <row r="149" spans="1:11" x14ac:dyDescent="0.3">
      <c r="A149">
        <v>2024</v>
      </c>
      <c r="B149" s="3">
        <v>45474</v>
      </c>
      <c r="C149" s="3">
        <v>45657</v>
      </c>
      <c r="D149" s="6" t="s">
        <v>151</v>
      </c>
      <c r="E149" s="3">
        <v>42005</v>
      </c>
      <c r="F149" s="6">
        <v>51310170</v>
      </c>
      <c r="G149" s="5" t="s">
        <v>257</v>
      </c>
      <c r="H149" s="6">
        <v>170</v>
      </c>
      <c r="I149" s="4">
        <v>0</v>
      </c>
      <c r="J149" t="s">
        <v>252</v>
      </c>
      <c r="K149" s="3">
        <v>45657</v>
      </c>
    </row>
    <row r="150" spans="1:11" x14ac:dyDescent="0.3">
      <c r="A150">
        <v>2024</v>
      </c>
      <c r="B150" s="3">
        <v>45474</v>
      </c>
      <c r="C150" s="3">
        <v>45657</v>
      </c>
      <c r="D150" s="6" t="s">
        <v>152</v>
      </c>
      <c r="E150" s="3">
        <v>42005</v>
      </c>
      <c r="F150" s="6">
        <v>51110171</v>
      </c>
      <c r="G150" s="5" t="s">
        <v>257</v>
      </c>
      <c r="H150" s="6">
        <v>171</v>
      </c>
      <c r="I150" s="4">
        <v>0</v>
      </c>
      <c r="J150" t="s">
        <v>252</v>
      </c>
      <c r="K150" s="3">
        <v>45657</v>
      </c>
    </row>
    <row r="151" spans="1:11" x14ac:dyDescent="0.3">
      <c r="A151">
        <v>2024</v>
      </c>
      <c r="B151" s="3">
        <v>45474</v>
      </c>
      <c r="C151" s="3">
        <v>45657</v>
      </c>
      <c r="D151" s="6" t="s">
        <v>152</v>
      </c>
      <c r="E151" s="3">
        <v>42005</v>
      </c>
      <c r="F151" s="6">
        <v>51110172</v>
      </c>
      <c r="G151" s="5" t="s">
        <v>257</v>
      </c>
      <c r="H151" s="6">
        <v>172</v>
      </c>
      <c r="I151" s="4">
        <v>0</v>
      </c>
      <c r="J151" t="s">
        <v>252</v>
      </c>
      <c r="K151" s="3">
        <v>45657</v>
      </c>
    </row>
    <row r="152" spans="1:11" x14ac:dyDescent="0.3">
      <c r="A152">
        <v>2024</v>
      </c>
      <c r="B152" s="3">
        <v>45474</v>
      </c>
      <c r="C152" s="3">
        <v>45657</v>
      </c>
      <c r="D152" s="6" t="s">
        <v>152</v>
      </c>
      <c r="E152" s="3">
        <v>42005</v>
      </c>
      <c r="F152" s="6">
        <v>51110173</v>
      </c>
      <c r="G152" s="5" t="s">
        <v>257</v>
      </c>
      <c r="H152" s="6">
        <v>173</v>
      </c>
      <c r="I152" s="4">
        <v>0</v>
      </c>
      <c r="J152" t="s">
        <v>252</v>
      </c>
      <c r="K152" s="3">
        <v>45657</v>
      </c>
    </row>
    <row r="153" spans="1:11" x14ac:dyDescent="0.3">
      <c r="A153">
        <v>2024</v>
      </c>
      <c r="B153" s="3">
        <v>45474</v>
      </c>
      <c r="C153" s="3">
        <v>45657</v>
      </c>
      <c r="D153" s="6" t="s">
        <v>152</v>
      </c>
      <c r="E153" s="3">
        <v>42005</v>
      </c>
      <c r="F153" s="6">
        <v>51110177</v>
      </c>
      <c r="G153" s="5" t="s">
        <v>257</v>
      </c>
      <c r="H153" s="6">
        <v>177</v>
      </c>
      <c r="I153" s="4">
        <v>0</v>
      </c>
      <c r="J153" t="s">
        <v>252</v>
      </c>
      <c r="K153" s="3">
        <v>45657</v>
      </c>
    </row>
    <row r="154" spans="1:11" x14ac:dyDescent="0.3">
      <c r="A154">
        <v>2024</v>
      </c>
      <c r="B154" s="3">
        <v>45474</v>
      </c>
      <c r="C154" s="3">
        <v>45657</v>
      </c>
      <c r="D154" s="6" t="s">
        <v>153</v>
      </c>
      <c r="E154" s="3">
        <v>43287</v>
      </c>
      <c r="F154" s="6">
        <v>29410179</v>
      </c>
      <c r="G154" s="5" t="s">
        <v>257</v>
      </c>
      <c r="H154" s="6">
        <v>179</v>
      </c>
      <c r="I154" s="4">
        <v>219.24</v>
      </c>
      <c r="J154" t="s">
        <v>252</v>
      </c>
      <c r="K154" s="3">
        <v>45657</v>
      </c>
    </row>
    <row r="155" spans="1:11" x14ac:dyDescent="0.3">
      <c r="A155">
        <v>2024</v>
      </c>
      <c r="B155" s="3">
        <v>45474</v>
      </c>
      <c r="C155" s="3">
        <v>45657</v>
      </c>
      <c r="D155" s="6" t="s">
        <v>122</v>
      </c>
      <c r="E155" s="3">
        <v>42129</v>
      </c>
      <c r="F155" s="6">
        <v>51910180</v>
      </c>
      <c r="G155" s="5" t="s">
        <v>257</v>
      </c>
      <c r="H155" s="6">
        <v>180</v>
      </c>
      <c r="I155" s="4">
        <v>3393</v>
      </c>
      <c r="J155" t="s">
        <v>252</v>
      </c>
      <c r="K155" s="3">
        <v>45657</v>
      </c>
    </row>
    <row r="156" spans="1:11" x14ac:dyDescent="0.3">
      <c r="A156">
        <v>2024</v>
      </c>
      <c r="B156" s="3">
        <v>45474</v>
      </c>
      <c r="C156" s="3">
        <v>45657</v>
      </c>
      <c r="D156" s="6" t="s">
        <v>122</v>
      </c>
      <c r="E156" s="3">
        <v>42129</v>
      </c>
      <c r="F156" s="6">
        <v>51910181</v>
      </c>
      <c r="G156" s="5" t="s">
        <v>257</v>
      </c>
      <c r="H156" s="6">
        <v>181</v>
      </c>
      <c r="I156" s="4">
        <v>3393</v>
      </c>
      <c r="J156" t="s">
        <v>252</v>
      </c>
      <c r="K156" s="3">
        <v>45657</v>
      </c>
    </row>
    <row r="157" spans="1:11" x14ac:dyDescent="0.3">
      <c r="A157">
        <v>2024</v>
      </c>
      <c r="B157" s="3">
        <v>45474</v>
      </c>
      <c r="C157" s="3">
        <v>45657</v>
      </c>
      <c r="D157" s="6" t="s">
        <v>154</v>
      </c>
      <c r="E157" s="3">
        <v>42129</v>
      </c>
      <c r="F157" s="6">
        <v>51110182</v>
      </c>
      <c r="G157" s="5" t="s">
        <v>257</v>
      </c>
      <c r="H157" s="6">
        <v>182</v>
      </c>
      <c r="I157" s="4">
        <v>0</v>
      </c>
      <c r="J157" t="s">
        <v>252</v>
      </c>
      <c r="K157" s="3">
        <v>45657</v>
      </c>
    </row>
    <row r="158" spans="1:11" x14ac:dyDescent="0.3">
      <c r="A158">
        <v>2024</v>
      </c>
      <c r="B158" s="3">
        <v>45474</v>
      </c>
      <c r="C158" s="3">
        <v>45657</v>
      </c>
      <c r="D158" s="6" t="s">
        <v>155</v>
      </c>
      <c r="E158" s="3">
        <v>41991</v>
      </c>
      <c r="F158" s="6">
        <v>51110183</v>
      </c>
      <c r="G158" s="5" t="s">
        <v>257</v>
      </c>
      <c r="H158" s="6">
        <v>183</v>
      </c>
      <c r="I158" s="4">
        <v>0</v>
      </c>
      <c r="J158" t="s">
        <v>252</v>
      </c>
      <c r="K158" s="3">
        <v>45657</v>
      </c>
    </row>
    <row r="159" spans="1:11" x14ac:dyDescent="0.3">
      <c r="A159">
        <v>2024</v>
      </c>
      <c r="B159" s="3">
        <v>45474</v>
      </c>
      <c r="C159" s="3">
        <v>45657</v>
      </c>
      <c r="D159" s="6" t="s">
        <v>156</v>
      </c>
      <c r="E159" s="3">
        <v>44247</v>
      </c>
      <c r="F159" s="6">
        <v>24610188</v>
      </c>
      <c r="G159" s="5" t="s">
        <v>257</v>
      </c>
      <c r="H159" s="6">
        <v>188</v>
      </c>
      <c r="I159" s="4">
        <v>0</v>
      </c>
      <c r="J159" t="s">
        <v>252</v>
      </c>
      <c r="K159" s="3">
        <v>45657</v>
      </c>
    </row>
    <row r="160" spans="1:11" x14ac:dyDescent="0.3">
      <c r="A160">
        <v>2024</v>
      </c>
      <c r="B160" s="3">
        <v>45474</v>
      </c>
      <c r="C160" s="3">
        <v>45657</v>
      </c>
      <c r="D160" s="6" t="s">
        <v>157</v>
      </c>
      <c r="E160" s="3">
        <v>42005</v>
      </c>
      <c r="F160" s="6">
        <v>51110193</v>
      </c>
      <c r="G160" s="5" t="s">
        <v>257</v>
      </c>
      <c r="H160" s="6">
        <v>193</v>
      </c>
      <c r="I160" s="4">
        <v>0</v>
      </c>
      <c r="J160" t="s">
        <v>252</v>
      </c>
      <c r="K160" s="3">
        <v>45657</v>
      </c>
    </row>
    <row r="161" spans="1:11" x14ac:dyDescent="0.3">
      <c r="A161">
        <v>2024</v>
      </c>
      <c r="B161" s="3">
        <v>45474</v>
      </c>
      <c r="C161" s="3">
        <v>45657</v>
      </c>
      <c r="D161" s="6" t="s">
        <v>156</v>
      </c>
      <c r="E161" s="3">
        <v>44214</v>
      </c>
      <c r="F161" s="6">
        <v>24610194</v>
      </c>
      <c r="G161" s="5" t="s">
        <v>257</v>
      </c>
      <c r="H161" s="6">
        <v>194</v>
      </c>
      <c r="I161" s="4">
        <v>0.01</v>
      </c>
      <c r="J161" t="s">
        <v>252</v>
      </c>
      <c r="K161" s="3">
        <v>45657</v>
      </c>
    </row>
    <row r="162" spans="1:11" x14ac:dyDescent="0.3">
      <c r="A162">
        <v>2024</v>
      </c>
      <c r="B162" s="3">
        <v>45474</v>
      </c>
      <c r="C162" s="3">
        <v>45657</v>
      </c>
      <c r="D162" s="6" t="s">
        <v>158</v>
      </c>
      <c r="E162" s="3">
        <v>42005</v>
      </c>
      <c r="F162" s="6">
        <v>21120195</v>
      </c>
      <c r="G162" s="5" t="s">
        <v>257</v>
      </c>
      <c r="H162" s="6">
        <v>195</v>
      </c>
      <c r="I162" s="4">
        <v>0</v>
      </c>
      <c r="J162" t="s">
        <v>252</v>
      </c>
      <c r="K162" s="3">
        <v>45657</v>
      </c>
    </row>
    <row r="163" spans="1:11" s="2" customFormat="1" x14ac:dyDescent="0.3">
      <c r="A163" s="2">
        <v>2024</v>
      </c>
      <c r="B163" s="3">
        <v>45474</v>
      </c>
      <c r="C163" s="3">
        <v>45657</v>
      </c>
      <c r="D163" s="6" t="s">
        <v>159</v>
      </c>
      <c r="E163" s="3">
        <v>42005</v>
      </c>
      <c r="F163" s="6">
        <v>51110196</v>
      </c>
      <c r="G163" s="5" t="s">
        <v>257</v>
      </c>
      <c r="H163" s="6">
        <v>196</v>
      </c>
      <c r="I163" s="4">
        <v>0</v>
      </c>
      <c r="J163" s="2" t="s">
        <v>252</v>
      </c>
      <c r="K163" s="3">
        <v>45657</v>
      </c>
    </row>
    <row r="164" spans="1:11" x14ac:dyDescent="0.3">
      <c r="A164">
        <v>2024</v>
      </c>
      <c r="B164" s="3">
        <v>45474</v>
      </c>
      <c r="C164" s="3">
        <v>45657</v>
      </c>
      <c r="D164" s="6" t="s">
        <v>160</v>
      </c>
      <c r="E164" s="3">
        <v>42473</v>
      </c>
      <c r="F164" s="6">
        <v>51110200</v>
      </c>
      <c r="G164" s="5" t="s">
        <v>257</v>
      </c>
      <c r="H164" s="6">
        <v>200</v>
      </c>
      <c r="I164" s="4">
        <v>1635.79</v>
      </c>
      <c r="J164" t="s">
        <v>252</v>
      </c>
      <c r="K164" s="3">
        <v>45657</v>
      </c>
    </row>
    <row r="165" spans="1:11" x14ac:dyDescent="0.3">
      <c r="A165">
        <v>2024</v>
      </c>
      <c r="B165" s="3">
        <v>45474</v>
      </c>
      <c r="C165" s="3">
        <v>45657</v>
      </c>
      <c r="D165" s="6" t="s">
        <v>160</v>
      </c>
      <c r="E165" s="3">
        <v>42473</v>
      </c>
      <c r="F165" s="6">
        <v>51110201</v>
      </c>
      <c r="G165" s="5" t="s">
        <v>257</v>
      </c>
      <c r="H165" s="6">
        <v>201</v>
      </c>
      <c r="I165" s="4">
        <v>1635.79</v>
      </c>
      <c r="J165" t="s">
        <v>252</v>
      </c>
      <c r="K165" s="3">
        <v>45657</v>
      </c>
    </row>
    <row r="166" spans="1:11" x14ac:dyDescent="0.3">
      <c r="A166">
        <v>2024</v>
      </c>
      <c r="B166" s="3">
        <v>45474</v>
      </c>
      <c r="C166" s="3">
        <v>45657</v>
      </c>
      <c r="D166" s="6" t="s">
        <v>160</v>
      </c>
      <c r="E166" s="3">
        <v>42473</v>
      </c>
      <c r="F166" s="6">
        <v>51110202</v>
      </c>
      <c r="G166" s="5" t="s">
        <v>257</v>
      </c>
      <c r="H166" s="6">
        <v>202</v>
      </c>
      <c r="I166" s="4">
        <v>1635.79</v>
      </c>
      <c r="J166" t="s">
        <v>252</v>
      </c>
      <c r="K166" s="3">
        <v>45657</v>
      </c>
    </row>
    <row r="167" spans="1:11" x14ac:dyDescent="0.3">
      <c r="A167">
        <v>2024</v>
      </c>
      <c r="B167" s="3">
        <v>45474</v>
      </c>
      <c r="C167" s="3">
        <v>45657</v>
      </c>
      <c r="D167" s="6" t="s">
        <v>160</v>
      </c>
      <c r="E167" s="3">
        <v>42473</v>
      </c>
      <c r="F167" s="6">
        <v>51110203</v>
      </c>
      <c r="G167" s="5" t="s">
        <v>257</v>
      </c>
      <c r="H167" s="6">
        <v>203</v>
      </c>
      <c r="I167" s="4">
        <v>1635.79</v>
      </c>
      <c r="J167" t="s">
        <v>252</v>
      </c>
      <c r="K167" s="3">
        <v>45657</v>
      </c>
    </row>
    <row r="168" spans="1:11" x14ac:dyDescent="0.3">
      <c r="A168">
        <v>2024</v>
      </c>
      <c r="B168" s="3">
        <v>45474</v>
      </c>
      <c r="C168" s="3">
        <v>45657</v>
      </c>
      <c r="D168" s="6" t="s">
        <v>160</v>
      </c>
      <c r="E168" s="3">
        <v>42473</v>
      </c>
      <c r="F168" s="6">
        <v>51110205</v>
      </c>
      <c r="G168" s="5" t="s">
        <v>257</v>
      </c>
      <c r="H168" s="6">
        <v>205</v>
      </c>
      <c r="I168" s="4">
        <v>1635.79</v>
      </c>
      <c r="J168" t="s">
        <v>252</v>
      </c>
      <c r="K168" s="3">
        <v>45657</v>
      </c>
    </row>
    <row r="169" spans="1:11" x14ac:dyDescent="0.3">
      <c r="A169">
        <v>2024</v>
      </c>
      <c r="B169" s="3">
        <v>45474</v>
      </c>
      <c r="C169" s="3">
        <v>45657</v>
      </c>
      <c r="D169" s="6" t="s">
        <v>160</v>
      </c>
      <c r="E169" s="3">
        <v>42473</v>
      </c>
      <c r="F169" s="6">
        <v>51110206</v>
      </c>
      <c r="G169" s="5" t="s">
        <v>257</v>
      </c>
      <c r="H169" s="6">
        <v>206</v>
      </c>
      <c r="I169" s="4">
        <v>1635.79</v>
      </c>
      <c r="J169" t="s">
        <v>252</v>
      </c>
      <c r="K169" s="3">
        <v>45657</v>
      </c>
    </row>
    <row r="170" spans="1:11" x14ac:dyDescent="0.3">
      <c r="A170">
        <v>2024</v>
      </c>
      <c r="B170" s="3">
        <v>45474</v>
      </c>
      <c r="C170" s="3">
        <v>45657</v>
      </c>
      <c r="D170" s="6" t="s">
        <v>161</v>
      </c>
      <c r="E170" s="3">
        <v>42005</v>
      </c>
      <c r="F170" s="6">
        <v>21120208</v>
      </c>
      <c r="G170" s="5" t="s">
        <v>257</v>
      </c>
      <c r="H170" s="6">
        <v>208</v>
      </c>
      <c r="I170" s="4">
        <v>0</v>
      </c>
      <c r="J170" t="s">
        <v>252</v>
      </c>
      <c r="K170" s="3">
        <v>45657</v>
      </c>
    </row>
    <row r="171" spans="1:11" x14ac:dyDescent="0.3">
      <c r="A171">
        <v>2024</v>
      </c>
      <c r="B171" s="3">
        <v>45474</v>
      </c>
      <c r="C171" s="3">
        <v>45657</v>
      </c>
      <c r="D171" s="6" t="s">
        <v>122</v>
      </c>
      <c r="E171" s="3">
        <v>42129</v>
      </c>
      <c r="F171" s="6">
        <v>51910210</v>
      </c>
      <c r="G171" s="5" t="s">
        <v>257</v>
      </c>
      <c r="H171" s="6">
        <v>210</v>
      </c>
      <c r="I171" s="4">
        <v>3393</v>
      </c>
      <c r="J171" t="s">
        <v>252</v>
      </c>
      <c r="K171" s="3">
        <v>45657</v>
      </c>
    </row>
    <row r="172" spans="1:11" x14ac:dyDescent="0.3">
      <c r="A172">
        <v>2024</v>
      </c>
      <c r="B172" s="3">
        <v>45474</v>
      </c>
      <c r="C172" s="3">
        <v>45657</v>
      </c>
      <c r="D172" s="6" t="s">
        <v>142</v>
      </c>
      <c r="E172" s="3">
        <v>42129</v>
      </c>
      <c r="F172" s="6">
        <v>51910211</v>
      </c>
      <c r="G172" s="5" t="s">
        <v>257</v>
      </c>
      <c r="H172" s="6">
        <v>211</v>
      </c>
      <c r="I172" s="4">
        <v>1136.8</v>
      </c>
      <c r="J172" t="s">
        <v>252</v>
      </c>
      <c r="K172" s="3">
        <v>45657</v>
      </c>
    </row>
    <row r="173" spans="1:11" x14ac:dyDescent="0.3">
      <c r="A173">
        <v>2024</v>
      </c>
      <c r="B173" s="3">
        <v>45474</v>
      </c>
      <c r="C173" s="3">
        <v>45657</v>
      </c>
      <c r="D173" s="6" t="s">
        <v>142</v>
      </c>
      <c r="E173" s="3">
        <v>42129</v>
      </c>
      <c r="F173" s="6">
        <v>51910212</v>
      </c>
      <c r="G173" s="5" t="s">
        <v>257</v>
      </c>
      <c r="H173" s="6">
        <v>212</v>
      </c>
      <c r="I173" s="4">
        <v>1136.8</v>
      </c>
      <c r="J173" t="s">
        <v>252</v>
      </c>
      <c r="K173" s="3">
        <v>45657</v>
      </c>
    </row>
    <row r="174" spans="1:11" x14ac:dyDescent="0.3">
      <c r="A174">
        <v>2024</v>
      </c>
      <c r="B174" s="3">
        <v>45474</v>
      </c>
      <c r="C174" s="3">
        <v>45657</v>
      </c>
      <c r="D174" s="6" t="s">
        <v>142</v>
      </c>
      <c r="E174" s="3">
        <v>42129</v>
      </c>
      <c r="F174" s="6">
        <v>51910213</v>
      </c>
      <c r="G174" s="5" t="s">
        <v>257</v>
      </c>
      <c r="H174" s="6">
        <v>213</v>
      </c>
      <c r="I174" s="4">
        <v>1136.8</v>
      </c>
      <c r="J174" t="s">
        <v>252</v>
      </c>
      <c r="K174" s="3">
        <v>45657</v>
      </c>
    </row>
    <row r="175" spans="1:11" x14ac:dyDescent="0.3">
      <c r="A175">
        <v>2024</v>
      </c>
      <c r="B175" s="3">
        <v>45474</v>
      </c>
      <c r="C175" s="3">
        <v>45657</v>
      </c>
      <c r="D175" s="6" t="s">
        <v>162</v>
      </c>
      <c r="E175" s="3">
        <v>42005</v>
      </c>
      <c r="F175" s="6">
        <v>22310214</v>
      </c>
      <c r="G175" s="5" t="s">
        <v>257</v>
      </c>
      <c r="H175" s="6">
        <v>214</v>
      </c>
      <c r="I175" s="4">
        <v>0</v>
      </c>
      <c r="J175" t="s">
        <v>252</v>
      </c>
      <c r="K175" s="3">
        <v>45657</v>
      </c>
    </row>
    <row r="176" spans="1:11" x14ac:dyDescent="0.3">
      <c r="A176">
        <v>2024</v>
      </c>
      <c r="B176" s="3">
        <v>45474</v>
      </c>
      <c r="C176" s="3">
        <v>45657</v>
      </c>
      <c r="D176" s="6" t="s">
        <v>163</v>
      </c>
      <c r="E176" s="3">
        <v>42005</v>
      </c>
      <c r="F176" s="6">
        <v>21120215</v>
      </c>
      <c r="G176" s="5" t="s">
        <v>257</v>
      </c>
      <c r="H176" s="6">
        <v>215</v>
      </c>
      <c r="I176" s="4">
        <v>0</v>
      </c>
      <c r="J176" t="s">
        <v>252</v>
      </c>
      <c r="K176" s="3">
        <v>45657</v>
      </c>
    </row>
    <row r="177" spans="1:11" x14ac:dyDescent="0.3">
      <c r="A177">
        <v>2024</v>
      </c>
      <c r="B177" s="3">
        <v>45474</v>
      </c>
      <c r="C177" s="3">
        <v>45657</v>
      </c>
      <c r="D177" s="6" t="s">
        <v>164</v>
      </c>
      <c r="E177" s="3">
        <v>41379</v>
      </c>
      <c r="F177" s="6">
        <v>24810218</v>
      </c>
      <c r="G177" s="5" t="s">
        <v>257</v>
      </c>
      <c r="H177" s="6">
        <v>218</v>
      </c>
      <c r="I177" s="4">
        <v>1827</v>
      </c>
      <c r="J177" t="s">
        <v>252</v>
      </c>
      <c r="K177" s="3">
        <v>45657</v>
      </c>
    </row>
    <row r="178" spans="1:11" x14ac:dyDescent="0.3">
      <c r="A178">
        <v>2024</v>
      </c>
      <c r="B178" s="3">
        <v>45474</v>
      </c>
      <c r="C178" s="3">
        <v>45657</v>
      </c>
      <c r="D178" s="6" t="s">
        <v>163</v>
      </c>
      <c r="E178" s="3">
        <v>42005</v>
      </c>
      <c r="F178" s="6">
        <v>21120220</v>
      </c>
      <c r="G178" s="5" t="s">
        <v>257</v>
      </c>
      <c r="H178" s="6">
        <v>220</v>
      </c>
      <c r="I178" s="4">
        <v>0</v>
      </c>
      <c r="J178" t="s">
        <v>252</v>
      </c>
      <c r="K178" s="3">
        <v>45657</v>
      </c>
    </row>
    <row r="179" spans="1:11" x14ac:dyDescent="0.3">
      <c r="A179">
        <v>2024</v>
      </c>
      <c r="B179" s="3">
        <v>45474</v>
      </c>
      <c r="C179" s="3">
        <v>45657</v>
      </c>
      <c r="D179" s="6" t="s">
        <v>165</v>
      </c>
      <c r="E179" s="3">
        <v>42005</v>
      </c>
      <c r="F179" s="6">
        <v>21120221</v>
      </c>
      <c r="G179" s="5" t="s">
        <v>257</v>
      </c>
      <c r="H179" s="6">
        <v>221</v>
      </c>
      <c r="I179" s="4">
        <v>0</v>
      </c>
      <c r="J179" t="s">
        <v>252</v>
      </c>
      <c r="K179" s="3">
        <v>45657</v>
      </c>
    </row>
    <row r="180" spans="1:11" x14ac:dyDescent="0.3">
      <c r="A180">
        <v>2024</v>
      </c>
      <c r="B180" s="3">
        <v>45474</v>
      </c>
      <c r="C180" s="3">
        <v>45657</v>
      </c>
      <c r="D180" s="6" t="s">
        <v>166</v>
      </c>
      <c r="E180" s="3">
        <v>42005</v>
      </c>
      <c r="F180" s="6">
        <v>51110222</v>
      </c>
      <c r="G180" s="5" t="s">
        <v>257</v>
      </c>
      <c r="H180" s="6">
        <v>222</v>
      </c>
      <c r="I180" s="4">
        <v>0</v>
      </c>
      <c r="J180" t="s">
        <v>252</v>
      </c>
      <c r="K180" s="3">
        <v>45657</v>
      </c>
    </row>
    <row r="181" spans="1:11" x14ac:dyDescent="0.3">
      <c r="A181">
        <v>2024</v>
      </c>
      <c r="B181" s="3">
        <v>45474</v>
      </c>
      <c r="C181" s="3">
        <v>45657</v>
      </c>
      <c r="D181" s="6" t="s">
        <v>167</v>
      </c>
      <c r="E181" s="3">
        <v>42005</v>
      </c>
      <c r="F181" s="6">
        <v>21120224</v>
      </c>
      <c r="G181" s="5" t="s">
        <v>257</v>
      </c>
      <c r="H181" s="6">
        <v>224</v>
      </c>
      <c r="I181" s="4">
        <v>0</v>
      </c>
      <c r="J181" t="s">
        <v>252</v>
      </c>
      <c r="K181" s="3">
        <v>45657</v>
      </c>
    </row>
    <row r="182" spans="1:11" x14ac:dyDescent="0.3">
      <c r="A182">
        <v>2024</v>
      </c>
      <c r="B182" s="3">
        <v>45474</v>
      </c>
      <c r="C182" s="3">
        <v>45657</v>
      </c>
      <c r="D182" s="6" t="s">
        <v>168</v>
      </c>
      <c r="E182" s="3">
        <v>41865</v>
      </c>
      <c r="F182" s="6">
        <v>21610225</v>
      </c>
      <c r="G182" s="5" t="s">
        <v>257</v>
      </c>
      <c r="H182" s="6">
        <v>225</v>
      </c>
      <c r="I182" s="4">
        <v>638</v>
      </c>
      <c r="J182" t="s">
        <v>252</v>
      </c>
      <c r="K182" s="3">
        <v>45657</v>
      </c>
    </row>
    <row r="183" spans="1:11" x14ac:dyDescent="0.3">
      <c r="A183">
        <v>2024</v>
      </c>
      <c r="B183" s="3">
        <v>45474</v>
      </c>
      <c r="C183" s="3">
        <v>45657</v>
      </c>
      <c r="D183" s="6" t="s">
        <v>169</v>
      </c>
      <c r="E183" s="3">
        <v>42005</v>
      </c>
      <c r="F183" s="6">
        <v>51110228</v>
      </c>
      <c r="G183" s="5" t="s">
        <v>257</v>
      </c>
      <c r="H183" s="6">
        <v>228</v>
      </c>
      <c r="I183" s="4">
        <v>0</v>
      </c>
      <c r="J183" t="s">
        <v>252</v>
      </c>
      <c r="K183" s="3">
        <v>45657</v>
      </c>
    </row>
    <row r="184" spans="1:11" x14ac:dyDescent="0.3">
      <c r="A184">
        <v>2024</v>
      </c>
      <c r="B184" s="3">
        <v>45474</v>
      </c>
      <c r="C184" s="3">
        <v>45657</v>
      </c>
      <c r="D184" s="6" t="s">
        <v>170</v>
      </c>
      <c r="E184" s="3">
        <v>42005</v>
      </c>
      <c r="F184" s="6">
        <v>51110229</v>
      </c>
      <c r="G184" s="5" t="s">
        <v>257</v>
      </c>
      <c r="H184" s="6">
        <v>229</v>
      </c>
      <c r="I184" s="4">
        <v>0</v>
      </c>
      <c r="J184" t="s">
        <v>252</v>
      </c>
      <c r="K184" s="3">
        <v>45657</v>
      </c>
    </row>
    <row r="185" spans="1:11" x14ac:dyDescent="0.3">
      <c r="A185">
        <v>2024</v>
      </c>
      <c r="B185" s="3">
        <v>45474</v>
      </c>
      <c r="C185" s="3">
        <v>45657</v>
      </c>
      <c r="D185" s="6" t="s">
        <v>167</v>
      </c>
      <c r="E185" s="3">
        <v>42005</v>
      </c>
      <c r="F185" s="6">
        <v>21120230</v>
      </c>
      <c r="G185" s="5" t="s">
        <v>257</v>
      </c>
      <c r="H185" s="6">
        <v>230</v>
      </c>
      <c r="I185" s="4">
        <v>0</v>
      </c>
      <c r="J185" t="s">
        <v>252</v>
      </c>
      <c r="K185" s="3">
        <v>45657</v>
      </c>
    </row>
    <row r="186" spans="1:11" x14ac:dyDescent="0.3">
      <c r="A186">
        <v>2024</v>
      </c>
      <c r="B186" s="3">
        <v>45474</v>
      </c>
      <c r="C186" s="3">
        <v>45657</v>
      </c>
      <c r="D186" s="6" t="s">
        <v>156</v>
      </c>
      <c r="E186" s="3">
        <v>43137</v>
      </c>
      <c r="F186" s="6">
        <v>24610231</v>
      </c>
      <c r="G186" s="5" t="s">
        <v>257</v>
      </c>
      <c r="H186" s="6">
        <v>231</v>
      </c>
      <c r="I186" s="4">
        <v>0.01</v>
      </c>
      <c r="J186" t="s">
        <v>252</v>
      </c>
      <c r="K186" s="3">
        <v>45657</v>
      </c>
    </row>
    <row r="187" spans="1:11" x14ac:dyDescent="0.3">
      <c r="A187">
        <v>2024</v>
      </c>
      <c r="B187" s="3">
        <v>45474</v>
      </c>
      <c r="C187" s="3">
        <v>45657</v>
      </c>
      <c r="D187" s="6" t="s">
        <v>171</v>
      </c>
      <c r="E187" s="3">
        <v>42005</v>
      </c>
      <c r="F187" s="6">
        <v>24610232</v>
      </c>
      <c r="G187" s="5" t="s">
        <v>257</v>
      </c>
      <c r="H187" s="6">
        <v>232</v>
      </c>
      <c r="I187" s="4">
        <v>0</v>
      </c>
      <c r="J187" t="s">
        <v>252</v>
      </c>
      <c r="K187" s="3">
        <v>45657</v>
      </c>
    </row>
    <row r="188" spans="1:11" x14ac:dyDescent="0.3">
      <c r="A188">
        <v>2024</v>
      </c>
      <c r="B188" s="3">
        <v>45474</v>
      </c>
      <c r="C188" s="3">
        <v>45657</v>
      </c>
      <c r="D188" s="6" t="s">
        <v>172</v>
      </c>
      <c r="E188" s="3">
        <v>42005</v>
      </c>
      <c r="F188" s="6">
        <v>21120235</v>
      </c>
      <c r="G188" s="5" t="s">
        <v>257</v>
      </c>
      <c r="H188" s="6">
        <v>235</v>
      </c>
      <c r="I188" s="4">
        <v>0</v>
      </c>
      <c r="J188" t="s">
        <v>252</v>
      </c>
      <c r="K188" s="3">
        <v>45657</v>
      </c>
    </row>
    <row r="189" spans="1:11" x14ac:dyDescent="0.3">
      <c r="A189">
        <v>2024</v>
      </c>
      <c r="B189" s="3">
        <v>45474</v>
      </c>
      <c r="C189" s="3">
        <v>45657</v>
      </c>
      <c r="D189" s="6" t="s">
        <v>173</v>
      </c>
      <c r="E189" s="3">
        <v>42005</v>
      </c>
      <c r="F189" s="6">
        <v>51510239</v>
      </c>
      <c r="G189" s="5" t="s">
        <v>257</v>
      </c>
      <c r="H189" s="6">
        <v>239</v>
      </c>
      <c r="I189" s="4">
        <v>0</v>
      </c>
      <c r="J189" t="s">
        <v>252</v>
      </c>
      <c r="K189" s="3">
        <v>45657</v>
      </c>
    </row>
    <row r="190" spans="1:11" x14ac:dyDescent="0.3">
      <c r="A190">
        <v>2024</v>
      </c>
      <c r="B190" s="3">
        <v>45474</v>
      </c>
      <c r="C190" s="3">
        <v>45657</v>
      </c>
      <c r="D190" s="6" t="s">
        <v>174</v>
      </c>
      <c r="E190" s="3">
        <v>42005</v>
      </c>
      <c r="F190" s="6">
        <v>51510240</v>
      </c>
      <c r="G190" s="5" t="s">
        <v>257</v>
      </c>
      <c r="H190" s="6">
        <v>240</v>
      </c>
      <c r="I190" s="4">
        <v>0</v>
      </c>
      <c r="J190" t="s">
        <v>252</v>
      </c>
      <c r="K190" s="3">
        <v>45657</v>
      </c>
    </row>
    <row r="191" spans="1:11" x14ac:dyDescent="0.3">
      <c r="A191">
        <v>2024</v>
      </c>
      <c r="B191" s="3">
        <v>45474</v>
      </c>
      <c r="C191" s="3">
        <v>45657</v>
      </c>
      <c r="D191" s="6" t="s">
        <v>175</v>
      </c>
      <c r="E191" s="3">
        <v>42005</v>
      </c>
      <c r="F191" s="6">
        <v>51510241</v>
      </c>
      <c r="G191" s="5" t="s">
        <v>257</v>
      </c>
      <c r="H191" s="6">
        <v>241</v>
      </c>
      <c r="I191" s="4">
        <v>0</v>
      </c>
      <c r="J191" t="s">
        <v>252</v>
      </c>
      <c r="K191" s="3">
        <v>45657</v>
      </c>
    </row>
    <row r="192" spans="1:11" x14ac:dyDescent="0.3">
      <c r="A192">
        <v>2024</v>
      </c>
      <c r="B192" s="3">
        <v>45474</v>
      </c>
      <c r="C192" s="3">
        <v>45657</v>
      </c>
      <c r="D192" s="6" t="s">
        <v>176</v>
      </c>
      <c r="E192" s="3">
        <v>42768</v>
      </c>
      <c r="F192" s="6">
        <v>21120242</v>
      </c>
      <c r="G192" s="5" t="s">
        <v>257</v>
      </c>
      <c r="H192" s="6">
        <v>242</v>
      </c>
      <c r="I192" s="4">
        <v>0</v>
      </c>
      <c r="J192" t="s">
        <v>252</v>
      </c>
      <c r="K192" s="3">
        <v>45657</v>
      </c>
    </row>
    <row r="193" spans="1:11" x14ac:dyDescent="0.3">
      <c r="A193">
        <v>2024</v>
      </c>
      <c r="B193" s="3">
        <v>45474</v>
      </c>
      <c r="C193" s="3">
        <v>45657</v>
      </c>
      <c r="D193" s="6" t="s">
        <v>177</v>
      </c>
      <c r="E193" s="3">
        <v>42005</v>
      </c>
      <c r="F193" s="6">
        <v>21120243</v>
      </c>
      <c r="G193" s="5" t="s">
        <v>257</v>
      </c>
      <c r="H193" s="6">
        <v>243</v>
      </c>
      <c r="I193" s="4">
        <v>0</v>
      </c>
      <c r="J193" t="s">
        <v>252</v>
      </c>
      <c r="K193" s="3">
        <v>45657</v>
      </c>
    </row>
    <row r="194" spans="1:11" x14ac:dyDescent="0.3">
      <c r="A194">
        <v>2024</v>
      </c>
      <c r="B194" s="3">
        <v>45474</v>
      </c>
      <c r="C194" s="3">
        <v>45657</v>
      </c>
      <c r="D194" s="6" t="s">
        <v>178</v>
      </c>
      <c r="E194" s="3">
        <v>42005</v>
      </c>
      <c r="F194" s="6">
        <v>21120244</v>
      </c>
      <c r="G194" s="5" t="s">
        <v>257</v>
      </c>
      <c r="H194" s="6">
        <v>244</v>
      </c>
      <c r="I194" s="4">
        <v>0</v>
      </c>
      <c r="J194" t="s">
        <v>252</v>
      </c>
      <c r="K194" s="3">
        <v>45657</v>
      </c>
    </row>
    <row r="195" spans="1:11" x14ac:dyDescent="0.3">
      <c r="A195">
        <v>2024</v>
      </c>
      <c r="B195" s="3">
        <v>45474</v>
      </c>
      <c r="C195" s="3">
        <v>45657</v>
      </c>
      <c r="D195" s="6" t="s">
        <v>179</v>
      </c>
      <c r="E195" s="3">
        <v>41873</v>
      </c>
      <c r="F195" s="6">
        <v>51110245</v>
      </c>
      <c r="G195" s="5" t="s">
        <v>257</v>
      </c>
      <c r="H195" s="6">
        <v>245</v>
      </c>
      <c r="I195" s="4">
        <v>0</v>
      </c>
      <c r="J195" t="s">
        <v>252</v>
      </c>
      <c r="K195" s="3">
        <v>45657</v>
      </c>
    </row>
    <row r="196" spans="1:11" x14ac:dyDescent="0.3">
      <c r="A196">
        <v>2024</v>
      </c>
      <c r="B196" s="3">
        <v>45474</v>
      </c>
      <c r="C196" s="3">
        <v>45657</v>
      </c>
      <c r="D196" s="6" t="s">
        <v>180</v>
      </c>
      <c r="E196" s="3">
        <v>42066</v>
      </c>
      <c r="F196" s="6">
        <v>24610246</v>
      </c>
      <c r="G196" s="5" t="s">
        <v>257</v>
      </c>
      <c r="H196" s="6">
        <v>246</v>
      </c>
      <c r="I196" s="4">
        <v>949</v>
      </c>
      <c r="J196" t="s">
        <v>252</v>
      </c>
      <c r="K196" s="3">
        <v>45657</v>
      </c>
    </row>
    <row r="197" spans="1:11" x14ac:dyDescent="0.3">
      <c r="A197">
        <v>2024</v>
      </c>
      <c r="B197" s="3">
        <v>45474</v>
      </c>
      <c r="C197" s="3">
        <v>45657</v>
      </c>
      <c r="D197" s="6" t="s">
        <v>181</v>
      </c>
      <c r="E197" s="3">
        <v>42615</v>
      </c>
      <c r="F197" s="6">
        <v>51110248</v>
      </c>
      <c r="G197" s="5" t="s">
        <v>257</v>
      </c>
      <c r="H197" s="6">
        <v>248</v>
      </c>
      <c r="I197" s="4">
        <v>0</v>
      </c>
      <c r="J197" t="s">
        <v>252</v>
      </c>
      <c r="K197" s="3">
        <v>45657</v>
      </c>
    </row>
    <row r="198" spans="1:11" x14ac:dyDescent="0.3">
      <c r="A198">
        <v>2024</v>
      </c>
      <c r="B198" s="3">
        <v>45474</v>
      </c>
      <c r="C198" s="3">
        <v>45657</v>
      </c>
      <c r="D198" s="6" t="s">
        <v>182</v>
      </c>
      <c r="E198" s="3">
        <v>41850</v>
      </c>
      <c r="F198" s="6">
        <v>21120250</v>
      </c>
      <c r="G198" s="5" t="s">
        <v>257</v>
      </c>
      <c r="H198" s="6">
        <v>250</v>
      </c>
      <c r="I198" s="4">
        <v>0</v>
      </c>
      <c r="J198" t="s">
        <v>252</v>
      </c>
      <c r="K198" s="3">
        <v>45657</v>
      </c>
    </row>
    <row r="199" spans="1:11" x14ac:dyDescent="0.3">
      <c r="A199">
        <v>2024</v>
      </c>
      <c r="B199" s="3">
        <v>45474</v>
      </c>
      <c r="C199" s="3">
        <v>45657</v>
      </c>
      <c r="D199" s="6" t="s">
        <v>183</v>
      </c>
      <c r="E199" s="3">
        <v>42005</v>
      </c>
      <c r="F199" s="6">
        <v>21120252</v>
      </c>
      <c r="G199" s="5" t="s">
        <v>257</v>
      </c>
      <c r="H199" s="6">
        <v>252</v>
      </c>
      <c r="I199" s="4">
        <v>0</v>
      </c>
      <c r="J199" t="s">
        <v>252</v>
      </c>
      <c r="K199" s="3">
        <v>45657</v>
      </c>
    </row>
    <row r="200" spans="1:11" x14ac:dyDescent="0.3">
      <c r="A200">
        <v>2024</v>
      </c>
      <c r="B200" s="3">
        <v>45474</v>
      </c>
      <c r="C200" s="3">
        <v>45657</v>
      </c>
      <c r="D200" s="6" t="s">
        <v>184</v>
      </c>
      <c r="E200" s="3">
        <v>41837</v>
      </c>
      <c r="F200" s="6">
        <v>21120253</v>
      </c>
      <c r="G200" s="5" t="s">
        <v>257</v>
      </c>
      <c r="H200" s="6">
        <v>253</v>
      </c>
      <c r="I200" s="4">
        <v>0</v>
      </c>
      <c r="J200" t="s">
        <v>252</v>
      </c>
      <c r="K200" s="3">
        <v>45657</v>
      </c>
    </row>
    <row r="201" spans="1:11" x14ac:dyDescent="0.3">
      <c r="A201">
        <v>2024</v>
      </c>
      <c r="B201" s="3">
        <v>45474</v>
      </c>
      <c r="C201" s="3">
        <v>45657</v>
      </c>
      <c r="D201" s="6" t="s">
        <v>184</v>
      </c>
      <c r="E201" s="3">
        <v>41837</v>
      </c>
      <c r="F201" s="6">
        <v>21120254</v>
      </c>
      <c r="G201" s="5" t="s">
        <v>257</v>
      </c>
      <c r="H201" s="6">
        <v>254</v>
      </c>
      <c r="I201" s="4">
        <v>0</v>
      </c>
      <c r="J201" t="s">
        <v>252</v>
      </c>
      <c r="K201" s="3">
        <v>45657</v>
      </c>
    </row>
    <row r="202" spans="1:11" x14ac:dyDescent="0.3">
      <c r="A202">
        <v>2024</v>
      </c>
      <c r="B202" s="3">
        <v>45474</v>
      </c>
      <c r="C202" s="3">
        <v>45657</v>
      </c>
      <c r="D202" s="6" t="s">
        <v>184</v>
      </c>
      <c r="E202" s="3">
        <v>41837</v>
      </c>
      <c r="F202" s="6">
        <v>21120255</v>
      </c>
      <c r="G202" s="5" t="s">
        <v>257</v>
      </c>
      <c r="H202" s="6">
        <v>255</v>
      </c>
      <c r="I202" s="4">
        <v>0</v>
      </c>
      <c r="J202" t="s">
        <v>252</v>
      </c>
      <c r="K202" s="3">
        <v>45657</v>
      </c>
    </row>
    <row r="203" spans="1:11" x14ac:dyDescent="0.3">
      <c r="A203">
        <v>2024</v>
      </c>
      <c r="B203" s="3">
        <v>45474</v>
      </c>
      <c r="C203" s="3">
        <v>45657</v>
      </c>
      <c r="D203" s="6" t="s">
        <v>185</v>
      </c>
      <c r="E203" s="3">
        <v>41640</v>
      </c>
      <c r="F203" s="6">
        <v>51110256</v>
      </c>
      <c r="G203" s="5" t="s">
        <v>257</v>
      </c>
      <c r="H203" s="6">
        <v>256</v>
      </c>
      <c r="I203" s="4">
        <v>0</v>
      </c>
      <c r="J203" t="s">
        <v>252</v>
      </c>
      <c r="K203" s="3">
        <v>45657</v>
      </c>
    </row>
    <row r="204" spans="1:11" x14ac:dyDescent="0.3">
      <c r="A204">
        <v>2024</v>
      </c>
      <c r="B204" s="3">
        <v>45474</v>
      </c>
      <c r="C204" s="3">
        <v>45657</v>
      </c>
      <c r="D204" s="6" t="s">
        <v>186</v>
      </c>
      <c r="E204" s="3">
        <v>41640</v>
      </c>
      <c r="F204" s="6">
        <v>51110257</v>
      </c>
      <c r="G204" s="5" t="s">
        <v>257</v>
      </c>
      <c r="H204" s="6">
        <v>257</v>
      </c>
      <c r="I204" s="4">
        <v>0</v>
      </c>
      <c r="J204" t="s">
        <v>252</v>
      </c>
      <c r="K204" s="3">
        <v>45657</v>
      </c>
    </row>
    <row r="205" spans="1:11" x14ac:dyDescent="0.3">
      <c r="A205">
        <v>2024</v>
      </c>
      <c r="B205" s="3">
        <v>45474</v>
      </c>
      <c r="C205" s="3">
        <v>45657</v>
      </c>
      <c r="D205" s="6" t="s">
        <v>187</v>
      </c>
      <c r="E205" s="3">
        <v>44260</v>
      </c>
      <c r="F205" s="6">
        <v>51510259</v>
      </c>
      <c r="G205" s="5" t="s">
        <v>257</v>
      </c>
      <c r="H205" s="6">
        <v>259</v>
      </c>
      <c r="I205" s="4">
        <v>0</v>
      </c>
      <c r="J205" t="s">
        <v>252</v>
      </c>
      <c r="K205" s="3">
        <v>45657</v>
      </c>
    </row>
    <row r="206" spans="1:11" x14ac:dyDescent="0.3">
      <c r="A206">
        <v>2024</v>
      </c>
      <c r="B206" s="3">
        <v>45474</v>
      </c>
      <c r="C206" s="3">
        <v>45657</v>
      </c>
      <c r="D206" s="6" t="s">
        <v>188</v>
      </c>
      <c r="E206" s="3">
        <v>41837</v>
      </c>
      <c r="F206" s="6">
        <v>51110260</v>
      </c>
      <c r="G206" s="5" t="s">
        <v>257</v>
      </c>
      <c r="H206" s="6">
        <v>260</v>
      </c>
      <c r="I206" s="4">
        <f>13615+2178.4</f>
        <v>15793.4</v>
      </c>
      <c r="J206" t="s">
        <v>252</v>
      </c>
      <c r="K206" s="3">
        <v>45657</v>
      </c>
    </row>
    <row r="207" spans="1:11" x14ac:dyDescent="0.3">
      <c r="A207">
        <v>2024</v>
      </c>
      <c r="B207" s="3">
        <v>45474</v>
      </c>
      <c r="C207" s="3">
        <v>45657</v>
      </c>
      <c r="D207" s="6" t="s">
        <v>189</v>
      </c>
      <c r="E207" s="3">
        <v>42005</v>
      </c>
      <c r="F207" s="6">
        <v>21120260</v>
      </c>
      <c r="G207" s="5" t="s">
        <v>257</v>
      </c>
      <c r="H207" s="6">
        <v>260</v>
      </c>
      <c r="I207" s="4">
        <v>0</v>
      </c>
      <c r="J207" t="s">
        <v>252</v>
      </c>
      <c r="K207" s="3">
        <v>45657</v>
      </c>
    </row>
    <row r="208" spans="1:11" x14ac:dyDescent="0.3">
      <c r="A208">
        <v>2024</v>
      </c>
      <c r="B208" s="3">
        <v>45474</v>
      </c>
      <c r="C208" s="3">
        <v>45657</v>
      </c>
      <c r="D208" s="6" t="s">
        <v>190</v>
      </c>
      <c r="E208" s="3">
        <v>42005</v>
      </c>
      <c r="F208" s="6">
        <v>21120263</v>
      </c>
      <c r="G208" s="5" t="s">
        <v>257</v>
      </c>
      <c r="H208" s="6">
        <v>263</v>
      </c>
      <c r="I208" s="4">
        <v>0</v>
      </c>
      <c r="J208" t="s">
        <v>252</v>
      </c>
      <c r="K208" s="3">
        <v>45657</v>
      </c>
    </row>
    <row r="209" spans="1:11" x14ac:dyDescent="0.3">
      <c r="A209">
        <v>2024</v>
      </c>
      <c r="B209" s="3">
        <v>45474</v>
      </c>
      <c r="C209" s="3">
        <v>45657</v>
      </c>
      <c r="D209" s="6" t="s">
        <v>191</v>
      </c>
      <c r="E209" s="3">
        <v>42646</v>
      </c>
      <c r="F209" s="6">
        <v>51110264</v>
      </c>
      <c r="G209" s="5" t="s">
        <v>257</v>
      </c>
      <c r="H209" s="6">
        <v>264</v>
      </c>
      <c r="I209" s="4">
        <v>3609.92</v>
      </c>
      <c r="J209" t="s">
        <v>252</v>
      </c>
      <c r="K209" s="3">
        <v>45657</v>
      </c>
    </row>
    <row r="210" spans="1:11" x14ac:dyDescent="0.3">
      <c r="A210">
        <v>2024</v>
      </c>
      <c r="B210" s="3">
        <v>45474</v>
      </c>
      <c r="C210" s="3">
        <v>45657</v>
      </c>
      <c r="D210" s="6" t="s">
        <v>192</v>
      </c>
      <c r="E210" s="3">
        <v>42473</v>
      </c>
      <c r="F210" s="6">
        <v>51910265</v>
      </c>
      <c r="G210" s="5" t="s">
        <v>257</v>
      </c>
      <c r="H210" s="6">
        <v>265</v>
      </c>
      <c r="I210" s="4">
        <v>1400.49</v>
      </c>
      <c r="J210" t="s">
        <v>252</v>
      </c>
      <c r="K210" s="3">
        <v>45657</v>
      </c>
    </row>
    <row r="211" spans="1:11" x14ac:dyDescent="0.3">
      <c r="A211">
        <v>2024</v>
      </c>
      <c r="B211" s="3">
        <v>45474</v>
      </c>
      <c r="C211" s="3">
        <v>45657</v>
      </c>
      <c r="D211" s="6" t="s">
        <v>235</v>
      </c>
      <c r="E211" s="3">
        <v>42382</v>
      </c>
      <c r="F211" s="6">
        <v>29410266</v>
      </c>
      <c r="G211" s="5" t="s">
        <v>257</v>
      </c>
      <c r="H211" s="6">
        <v>266</v>
      </c>
      <c r="I211" s="4">
        <v>0.01</v>
      </c>
      <c r="J211" t="s">
        <v>252</v>
      </c>
      <c r="K211" s="3">
        <v>45657</v>
      </c>
    </row>
    <row r="212" spans="1:11" x14ac:dyDescent="0.3">
      <c r="A212">
        <v>2024</v>
      </c>
      <c r="B212" s="3">
        <v>45474</v>
      </c>
      <c r="C212" s="3">
        <v>45657</v>
      </c>
      <c r="D212" s="6" t="s">
        <v>193</v>
      </c>
      <c r="E212" s="3">
        <v>42109</v>
      </c>
      <c r="F212" s="6">
        <v>51910268</v>
      </c>
      <c r="G212" s="5" t="s">
        <v>257</v>
      </c>
      <c r="H212" s="6">
        <v>268</v>
      </c>
      <c r="I212" s="4">
        <v>8700</v>
      </c>
      <c r="J212" t="s">
        <v>252</v>
      </c>
      <c r="K212" s="3">
        <v>45657</v>
      </c>
    </row>
    <row r="213" spans="1:11" x14ac:dyDescent="0.3">
      <c r="A213">
        <v>2024</v>
      </c>
      <c r="B213" s="3">
        <v>45474</v>
      </c>
      <c r="C213" s="3">
        <v>45657</v>
      </c>
      <c r="D213" s="6" t="s">
        <v>194</v>
      </c>
      <c r="E213" s="3">
        <v>42129</v>
      </c>
      <c r="F213" s="6">
        <v>51910269</v>
      </c>
      <c r="G213" s="5" t="s">
        <v>257</v>
      </c>
      <c r="H213" s="6">
        <v>269</v>
      </c>
      <c r="I213" s="4">
        <v>17516</v>
      </c>
      <c r="J213" t="s">
        <v>252</v>
      </c>
      <c r="K213" s="3">
        <v>45657</v>
      </c>
    </row>
    <row r="214" spans="1:11" x14ac:dyDescent="0.3">
      <c r="A214">
        <v>2024</v>
      </c>
      <c r="B214" s="3">
        <v>45474</v>
      </c>
      <c r="C214" s="3">
        <v>45657</v>
      </c>
      <c r="D214" s="6" t="s">
        <v>195</v>
      </c>
      <c r="E214" s="3">
        <v>42005</v>
      </c>
      <c r="F214" s="6">
        <v>21120272</v>
      </c>
      <c r="G214" s="5" t="s">
        <v>257</v>
      </c>
      <c r="H214" s="6">
        <v>272</v>
      </c>
      <c r="I214" s="4">
        <v>0</v>
      </c>
      <c r="J214" t="s">
        <v>252</v>
      </c>
      <c r="K214" s="3">
        <v>45657</v>
      </c>
    </row>
    <row r="215" spans="1:11" s="2" customFormat="1" x14ac:dyDescent="0.3">
      <c r="A215" s="2">
        <v>2024</v>
      </c>
      <c r="B215" s="3">
        <v>45474</v>
      </c>
      <c r="C215" s="3">
        <v>45657</v>
      </c>
      <c r="D215" s="6" t="s">
        <v>196</v>
      </c>
      <c r="E215" s="3">
        <v>41762</v>
      </c>
      <c r="F215" s="6">
        <v>21120273</v>
      </c>
      <c r="G215" s="5" t="s">
        <v>257</v>
      </c>
      <c r="H215" s="6">
        <v>273</v>
      </c>
      <c r="I215" s="4">
        <f>1724.05+275.85</f>
        <v>1999.9</v>
      </c>
      <c r="J215" s="2" t="s">
        <v>252</v>
      </c>
      <c r="K215" s="3">
        <v>45657</v>
      </c>
    </row>
    <row r="216" spans="1:11" x14ac:dyDescent="0.3">
      <c r="A216">
        <v>2024</v>
      </c>
      <c r="B216" s="3">
        <v>45474</v>
      </c>
      <c r="C216" s="3">
        <v>45657</v>
      </c>
      <c r="D216" s="6" t="s">
        <v>197</v>
      </c>
      <c r="E216" s="3">
        <v>42005</v>
      </c>
      <c r="F216" s="6">
        <v>22310274</v>
      </c>
      <c r="G216" s="5" t="s">
        <v>257</v>
      </c>
      <c r="H216" s="6">
        <v>274</v>
      </c>
      <c r="I216" s="4">
        <v>0</v>
      </c>
      <c r="J216" t="s">
        <v>252</v>
      </c>
      <c r="K216" s="3">
        <v>45657</v>
      </c>
    </row>
    <row r="217" spans="1:11" x14ac:dyDescent="0.3">
      <c r="A217">
        <v>2024</v>
      </c>
      <c r="B217" s="3">
        <v>45474</v>
      </c>
      <c r="C217" s="3">
        <v>45657</v>
      </c>
      <c r="D217" s="6" t="s">
        <v>198</v>
      </c>
      <c r="E217" s="3">
        <v>42005</v>
      </c>
      <c r="F217" s="6">
        <v>21120275</v>
      </c>
      <c r="G217" s="5" t="s">
        <v>257</v>
      </c>
      <c r="H217" s="6">
        <v>275</v>
      </c>
      <c r="I217" s="4">
        <v>0</v>
      </c>
      <c r="J217" t="s">
        <v>252</v>
      </c>
      <c r="K217" s="3">
        <v>45657</v>
      </c>
    </row>
    <row r="218" spans="1:11" x14ac:dyDescent="0.3">
      <c r="A218">
        <v>2024</v>
      </c>
      <c r="B218" s="3">
        <v>45474</v>
      </c>
      <c r="C218" s="3">
        <v>45657</v>
      </c>
      <c r="D218" s="6" t="s">
        <v>199</v>
      </c>
      <c r="E218" s="3">
        <v>42382</v>
      </c>
      <c r="F218" s="6">
        <v>29410276</v>
      </c>
      <c r="G218" s="5" t="s">
        <v>257</v>
      </c>
      <c r="H218" s="6">
        <v>276</v>
      </c>
      <c r="I218" s="4">
        <v>0.02</v>
      </c>
      <c r="J218" t="s">
        <v>252</v>
      </c>
      <c r="K218" s="3">
        <v>45657</v>
      </c>
    </row>
    <row r="219" spans="1:11" x14ac:dyDescent="0.3">
      <c r="A219">
        <v>2024</v>
      </c>
      <c r="B219" s="3">
        <v>45474</v>
      </c>
      <c r="C219" s="3">
        <v>45657</v>
      </c>
      <c r="D219" s="6" t="s">
        <v>200</v>
      </c>
      <c r="E219" s="3">
        <v>42593</v>
      </c>
      <c r="F219" s="6">
        <v>51910280</v>
      </c>
      <c r="G219" s="5" t="s">
        <v>257</v>
      </c>
      <c r="H219" s="6">
        <v>280</v>
      </c>
      <c r="I219" s="4">
        <v>0.01</v>
      </c>
      <c r="J219" t="s">
        <v>252</v>
      </c>
      <c r="K219" s="3">
        <v>45657</v>
      </c>
    </row>
    <row r="220" spans="1:11" x14ac:dyDescent="0.3">
      <c r="A220">
        <v>2024</v>
      </c>
      <c r="B220" s="3">
        <v>45474</v>
      </c>
      <c r="C220" s="3">
        <v>45657</v>
      </c>
      <c r="D220" s="6" t="s">
        <v>71</v>
      </c>
      <c r="E220" s="3">
        <v>42005</v>
      </c>
      <c r="F220" s="6">
        <v>21120281</v>
      </c>
      <c r="G220" s="5" t="s">
        <v>257</v>
      </c>
      <c r="H220" s="6">
        <v>281</v>
      </c>
      <c r="I220" s="4">
        <v>0</v>
      </c>
      <c r="J220" t="s">
        <v>252</v>
      </c>
      <c r="K220" s="3">
        <v>45657</v>
      </c>
    </row>
    <row r="221" spans="1:11" x14ac:dyDescent="0.3">
      <c r="A221">
        <v>2024</v>
      </c>
      <c r="B221" s="3">
        <v>45474</v>
      </c>
      <c r="C221" s="3">
        <v>45657</v>
      </c>
      <c r="D221" s="6" t="s">
        <v>201</v>
      </c>
      <c r="E221" s="3">
        <v>42693</v>
      </c>
      <c r="F221" s="6">
        <v>51110282</v>
      </c>
      <c r="G221" s="5" t="s">
        <v>257</v>
      </c>
      <c r="H221" s="6">
        <v>282</v>
      </c>
      <c r="I221" s="4">
        <v>1399.29</v>
      </c>
      <c r="J221" t="s">
        <v>252</v>
      </c>
      <c r="K221" s="3">
        <v>45657</v>
      </c>
    </row>
    <row r="222" spans="1:11" x14ac:dyDescent="0.3">
      <c r="A222">
        <v>2024</v>
      </c>
      <c r="B222" s="3">
        <v>45474</v>
      </c>
      <c r="C222" s="3">
        <v>45657</v>
      </c>
      <c r="D222" s="6" t="s">
        <v>201</v>
      </c>
      <c r="E222" s="3">
        <v>42693</v>
      </c>
      <c r="F222" s="6">
        <v>51110283</v>
      </c>
      <c r="G222" s="5" t="s">
        <v>257</v>
      </c>
      <c r="H222" s="6">
        <v>283</v>
      </c>
      <c r="I222" s="4">
        <v>1399.29</v>
      </c>
      <c r="J222" t="s">
        <v>252</v>
      </c>
      <c r="K222" s="3">
        <v>45657</v>
      </c>
    </row>
    <row r="223" spans="1:11" x14ac:dyDescent="0.3">
      <c r="A223">
        <v>2024</v>
      </c>
      <c r="B223" s="3">
        <v>45474</v>
      </c>
      <c r="C223" s="3">
        <v>45657</v>
      </c>
      <c r="D223" s="6" t="s">
        <v>201</v>
      </c>
      <c r="E223" s="3">
        <v>42692</v>
      </c>
      <c r="F223" s="6">
        <v>51110284</v>
      </c>
      <c r="G223" s="5" t="s">
        <v>257</v>
      </c>
      <c r="H223" s="6">
        <v>284</v>
      </c>
      <c r="I223" s="4">
        <v>1399.29</v>
      </c>
      <c r="J223" t="s">
        <v>252</v>
      </c>
      <c r="K223" s="3">
        <v>45657</v>
      </c>
    </row>
    <row r="224" spans="1:11" x14ac:dyDescent="0.3">
      <c r="A224">
        <v>2024</v>
      </c>
      <c r="B224" s="3">
        <v>45474</v>
      </c>
      <c r="C224" s="3">
        <v>45657</v>
      </c>
      <c r="D224" s="6" t="s">
        <v>201</v>
      </c>
      <c r="E224" s="3">
        <v>42692</v>
      </c>
      <c r="F224" s="6">
        <v>51110286</v>
      </c>
      <c r="G224" s="5" t="s">
        <v>257</v>
      </c>
      <c r="H224" s="6">
        <v>286</v>
      </c>
      <c r="I224" s="4">
        <v>1399.29</v>
      </c>
      <c r="J224" t="s">
        <v>252</v>
      </c>
      <c r="K224" s="3">
        <v>45657</v>
      </c>
    </row>
    <row r="225" spans="1:11" x14ac:dyDescent="0.3">
      <c r="A225">
        <v>2024</v>
      </c>
      <c r="B225" s="3">
        <v>45474</v>
      </c>
      <c r="C225" s="3">
        <v>45657</v>
      </c>
      <c r="D225" s="6" t="s">
        <v>202</v>
      </c>
      <c r="E225" s="3">
        <v>42895</v>
      </c>
      <c r="F225" s="6">
        <v>38210287</v>
      </c>
      <c r="G225" s="5" t="s">
        <v>257</v>
      </c>
      <c r="H225" s="6">
        <v>287</v>
      </c>
      <c r="I225" s="4">
        <v>8700</v>
      </c>
      <c r="J225" t="s">
        <v>252</v>
      </c>
      <c r="K225" s="3">
        <v>45657</v>
      </c>
    </row>
    <row r="226" spans="1:11" x14ac:dyDescent="0.3">
      <c r="A226">
        <v>2024</v>
      </c>
      <c r="B226" s="3">
        <v>45474</v>
      </c>
      <c r="C226" s="3">
        <v>45657</v>
      </c>
      <c r="D226" s="6" t="s">
        <v>163</v>
      </c>
      <c r="E226" s="3">
        <v>42696</v>
      </c>
      <c r="F226" s="6">
        <v>51910289</v>
      </c>
      <c r="G226" s="5" t="s">
        <v>257</v>
      </c>
      <c r="H226" s="6">
        <v>289</v>
      </c>
      <c r="I226" s="4">
        <v>1199.4000000000001</v>
      </c>
      <c r="J226" t="s">
        <v>252</v>
      </c>
      <c r="K226" s="3">
        <v>45657</v>
      </c>
    </row>
    <row r="227" spans="1:11" x14ac:dyDescent="0.3">
      <c r="A227">
        <v>2024</v>
      </c>
      <c r="B227" s="3">
        <v>45474</v>
      </c>
      <c r="C227" s="3">
        <v>45657</v>
      </c>
      <c r="D227" s="6" t="s">
        <v>204</v>
      </c>
      <c r="E227" s="3">
        <v>42696</v>
      </c>
      <c r="F227" s="6">
        <v>51910290</v>
      </c>
      <c r="G227" s="5" t="s">
        <v>257</v>
      </c>
      <c r="H227" s="6">
        <v>290</v>
      </c>
      <c r="I227" s="4">
        <v>4619.3</v>
      </c>
      <c r="J227" t="s">
        <v>252</v>
      </c>
      <c r="K227" s="3">
        <v>45657</v>
      </c>
    </row>
    <row r="228" spans="1:11" x14ac:dyDescent="0.3">
      <c r="A228">
        <v>2024</v>
      </c>
      <c r="B228" s="3">
        <v>45474</v>
      </c>
      <c r="C228" s="3">
        <v>45657</v>
      </c>
      <c r="D228" s="6" t="s">
        <v>205</v>
      </c>
      <c r="E228" s="3">
        <v>42696</v>
      </c>
      <c r="F228" s="6">
        <v>51910291</v>
      </c>
      <c r="G228" s="5" t="s">
        <v>257</v>
      </c>
      <c r="H228" s="6">
        <v>291</v>
      </c>
      <c r="I228" s="4">
        <v>989.39</v>
      </c>
      <c r="J228" t="s">
        <v>252</v>
      </c>
      <c r="K228" s="3">
        <v>45657</v>
      </c>
    </row>
    <row r="229" spans="1:11" x14ac:dyDescent="0.3">
      <c r="A229">
        <v>2024</v>
      </c>
      <c r="B229" s="3">
        <v>45474</v>
      </c>
      <c r="C229" s="3">
        <v>45657</v>
      </c>
      <c r="D229" s="6" t="s">
        <v>206</v>
      </c>
      <c r="E229" s="3">
        <v>42696</v>
      </c>
      <c r="F229" s="6">
        <v>51910292</v>
      </c>
      <c r="G229" s="5" t="s">
        <v>257</v>
      </c>
      <c r="H229" s="6">
        <v>292</v>
      </c>
      <c r="I229" s="4">
        <v>2375.4</v>
      </c>
      <c r="J229" t="s">
        <v>252</v>
      </c>
      <c r="K229" s="3">
        <v>45657</v>
      </c>
    </row>
    <row r="230" spans="1:11" x14ac:dyDescent="0.3">
      <c r="A230">
        <v>2024</v>
      </c>
      <c r="B230" s="3">
        <v>45474</v>
      </c>
      <c r="C230" s="3">
        <v>45657</v>
      </c>
      <c r="D230" s="6" t="s">
        <v>207</v>
      </c>
      <c r="E230" s="3">
        <v>42696</v>
      </c>
      <c r="F230" s="6">
        <v>51510293</v>
      </c>
      <c r="G230" s="5" t="s">
        <v>257</v>
      </c>
      <c r="H230" s="6">
        <v>293</v>
      </c>
      <c r="I230" s="4">
        <v>9999.2000000000007</v>
      </c>
      <c r="J230" t="s">
        <v>252</v>
      </c>
      <c r="K230" s="3">
        <v>45657</v>
      </c>
    </row>
    <row r="231" spans="1:11" x14ac:dyDescent="0.3">
      <c r="A231">
        <v>2024</v>
      </c>
      <c r="B231" s="3">
        <v>45474</v>
      </c>
      <c r="C231" s="3">
        <v>45657</v>
      </c>
      <c r="D231" s="6" t="s">
        <v>208</v>
      </c>
      <c r="E231" s="3">
        <v>42663</v>
      </c>
      <c r="F231" s="6">
        <v>51110294</v>
      </c>
      <c r="G231" s="5" t="s">
        <v>257</v>
      </c>
      <c r="H231" s="6">
        <v>294</v>
      </c>
      <c r="I231" s="4">
        <v>6320.84</v>
      </c>
      <c r="J231" t="s">
        <v>252</v>
      </c>
      <c r="K231" s="3">
        <v>45657</v>
      </c>
    </row>
    <row r="232" spans="1:11" x14ac:dyDescent="0.3">
      <c r="A232">
        <v>2024</v>
      </c>
      <c r="B232" s="3">
        <v>45474</v>
      </c>
      <c r="C232" s="3">
        <v>45657</v>
      </c>
      <c r="D232" s="6" t="s">
        <v>209</v>
      </c>
      <c r="E232" s="3">
        <v>42615</v>
      </c>
      <c r="F232" s="6">
        <v>51110295</v>
      </c>
      <c r="G232" s="5" t="s">
        <v>257</v>
      </c>
      <c r="H232" s="6">
        <v>295</v>
      </c>
      <c r="I232" s="4">
        <v>1450</v>
      </c>
      <c r="J232" t="s">
        <v>252</v>
      </c>
      <c r="K232" s="3">
        <v>45657</v>
      </c>
    </row>
    <row r="233" spans="1:11" x14ac:dyDescent="0.3">
      <c r="A233">
        <v>2024</v>
      </c>
      <c r="B233" s="3">
        <v>45474</v>
      </c>
      <c r="C233" s="3">
        <v>45657</v>
      </c>
      <c r="D233" s="6" t="s">
        <v>210</v>
      </c>
      <c r="E233" s="3">
        <v>42615</v>
      </c>
      <c r="F233" s="6">
        <v>51110296</v>
      </c>
      <c r="G233" s="5" t="s">
        <v>257</v>
      </c>
      <c r="H233" s="6">
        <v>296</v>
      </c>
      <c r="I233" s="4">
        <v>1336.32</v>
      </c>
      <c r="J233" t="s">
        <v>252</v>
      </c>
      <c r="K233" s="3">
        <v>45657</v>
      </c>
    </row>
    <row r="234" spans="1:11" x14ac:dyDescent="0.3">
      <c r="A234">
        <v>2024</v>
      </c>
      <c r="B234" s="3">
        <v>45474</v>
      </c>
      <c r="C234" s="3">
        <v>45657</v>
      </c>
      <c r="D234" s="6" t="s">
        <v>211</v>
      </c>
      <c r="E234" s="3">
        <v>42773</v>
      </c>
      <c r="F234" s="6">
        <v>54110297</v>
      </c>
      <c r="G234" s="5" t="s">
        <v>257</v>
      </c>
      <c r="H234" s="6">
        <v>297</v>
      </c>
      <c r="I234" s="4">
        <v>299400</v>
      </c>
      <c r="J234" t="s">
        <v>252</v>
      </c>
      <c r="K234" s="3">
        <v>45657</v>
      </c>
    </row>
    <row r="235" spans="1:11" x14ac:dyDescent="0.3">
      <c r="A235">
        <v>2024</v>
      </c>
      <c r="B235" s="3">
        <v>45474</v>
      </c>
      <c r="C235" s="3">
        <v>45657</v>
      </c>
      <c r="D235" s="6" t="s">
        <v>212</v>
      </c>
      <c r="E235" s="3">
        <v>42573</v>
      </c>
      <c r="F235" s="6">
        <v>51110299</v>
      </c>
      <c r="G235" s="5" t="s">
        <v>257</v>
      </c>
      <c r="H235" s="6">
        <v>299</v>
      </c>
      <c r="I235" s="4">
        <v>986</v>
      </c>
      <c r="J235" t="s">
        <v>252</v>
      </c>
      <c r="K235" s="3">
        <v>45657</v>
      </c>
    </row>
    <row r="236" spans="1:11" x14ac:dyDescent="0.3">
      <c r="A236">
        <v>2024</v>
      </c>
      <c r="B236" s="3">
        <v>45474</v>
      </c>
      <c r="C236" s="3">
        <v>45657</v>
      </c>
      <c r="D236" s="6" t="s">
        <v>212</v>
      </c>
      <c r="E236" s="3">
        <v>42573</v>
      </c>
      <c r="F236" s="6">
        <v>51110300</v>
      </c>
      <c r="G236" s="5" t="s">
        <v>257</v>
      </c>
      <c r="H236" s="6">
        <v>300</v>
      </c>
      <c r="I236" s="4">
        <v>986</v>
      </c>
      <c r="J236" t="s">
        <v>252</v>
      </c>
      <c r="K236" s="3">
        <v>45657</v>
      </c>
    </row>
    <row r="237" spans="1:11" x14ac:dyDescent="0.3">
      <c r="A237">
        <v>2024</v>
      </c>
      <c r="B237" s="3">
        <v>45474</v>
      </c>
      <c r="C237" s="3">
        <v>45657</v>
      </c>
      <c r="D237" s="6" t="s">
        <v>212</v>
      </c>
      <c r="E237" s="3">
        <v>42573</v>
      </c>
      <c r="F237" s="6">
        <v>51110302</v>
      </c>
      <c r="G237" s="5" t="s">
        <v>257</v>
      </c>
      <c r="H237" s="6">
        <v>302</v>
      </c>
      <c r="I237" s="4">
        <v>986</v>
      </c>
      <c r="J237" t="s">
        <v>252</v>
      </c>
      <c r="K237" s="3">
        <v>45657</v>
      </c>
    </row>
    <row r="238" spans="1:11" x14ac:dyDescent="0.3">
      <c r="A238">
        <v>2024</v>
      </c>
      <c r="B238" s="3">
        <v>45474</v>
      </c>
      <c r="C238" s="3">
        <v>45657</v>
      </c>
      <c r="D238" s="6" t="s">
        <v>212</v>
      </c>
      <c r="E238" s="3">
        <v>42573</v>
      </c>
      <c r="F238" s="6">
        <v>51110303</v>
      </c>
      <c r="G238" s="5" t="s">
        <v>257</v>
      </c>
      <c r="H238" s="6">
        <v>303</v>
      </c>
      <c r="I238" s="4">
        <v>986</v>
      </c>
      <c r="J238" t="s">
        <v>252</v>
      </c>
      <c r="K238" s="3">
        <v>45657</v>
      </c>
    </row>
    <row r="239" spans="1:11" x14ac:dyDescent="0.3">
      <c r="A239">
        <v>2024</v>
      </c>
      <c r="B239" s="3">
        <v>45474</v>
      </c>
      <c r="C239" s="3">
        <v>45657</v>
      </c>
      <c r="D239" s="6" t="s">
        <v>212</v>
      </c>
      <c r="E239" s="3">
        <v>42573</v>
      </c>
      <c r="F239" s="6">
        <v>51110304</v>
      </c>
      <c r="G239" s="5" t="s">
        <v>257</v>
      </c>
      <c r="H239" s="6">
        <v>304</v>
      </c>
      <c r="I239" s="4">
        <v>986</v>
      </c>
      <c r="J239" t="s">
        <v>252</v>
      </c>
      <c r="K239" s="3">
        <v>45657</v>
      </c>
    </row>
    <row r="240" spans="1:11" x14ac:dyDescent="0.3">
      <c r="A240">
        <v>2024</v>
      </c>
      <c r="B240" s="3">
        <v>45474</v>
      </c>
      <c r="C240" s="3">
        <v>45657</v>
      </c>
      <c r="D240" s="6" t="s">
        <v>213</v>
      </c>
      <c r="E240" s="3">
        <v>42573</v>
      </c>
      <c r="F240" s="6">
        <v>51110305</v>
      </c>
      <c r="G240" s="5" t="s">
        <v>257</v>
      </c>
      <c r="H240" s="6">
        <v>305</v>
      </c>
      <c r="I240" s="4">
        <v>350.75</v>
      </c>
      <c r="J240" t="s">
        <v>252</v>
      </c>
      <c r="K240" s="3">
        <v>45657</v>
      </c>
    </row>
    <row r="241" spans="1:11" x14ac:dyDescent="0.3">
      <c r="A241">
        <v>2024</v>
      </c>
      <c r="B241" s="3">
        <v>45474</v>
      </c>
      <c r="C241" s="3">
        <v>45657</v>
      </c>
      <c r="D241" s="6" t="s">
        <v>213</v>
      </c>
      <c r="E241" s="3">
        <v>42573</v>
      </c>
      <c r="F241" s="6">
        <v>51110306</v>
      </c>
      <c r="G241" s="5" t="s">
        <v>257</v>
      </c>
      <c r="H241" s="6">
        <v>306</v>
      </c>
      <c r="I241" s="4">
        <v>350.75</v>
      </c>
      <c r="J241" t="s">
        <v>252</v>
      </c>
      <c r="K241" s="3">
        <v>45657</v>
      </c>
    </row>
    <row r="242" spans="1:11" x14ac:dyDescent="0.3">
      <c r="A242">
        <v>2024</v>
      </c>
      <c r="B242" s="3">
        <v>45474</v>
      </c>
      <c r="C242" s="3">
        <v>45657</v>
      </c>
      <c r="D242" s="6" t="s">
        <v>213</v>
      </c>
      <c r="E242" s="3">
        <v>42573</v>
      </c>
      <c r="F242" s="6">
        <v>51110307</v>
      </c>
      <c r="G242" s="5" t="s">
        <v>257</v>
      </c>
      <c r="H242" s="6">
        <v>307</v>
      </c>
      <c r="I242" s="4">
        <v>350.75</v>
      </c>
      <c r="J242" t="s">
        <v>252</v>
      </c>
      <c r="K242" s="3">
        <v>45657</v>
      </c>
    </row>
    <row r="243" spans="1:11" x14ac:dyDescent="0.3">
      <c r="A243">
        <v>2024</v>
      </c>
      <c r="B243" s="3">
        <v>45474</v>
      </c>
      <c r="C243" s="3">
        <v>45657</v>
      </c>
      <c r="D243" s="6" t="s">
        <v>213</v>
      </c>
      <c r="E243" s="3">
        <v>42573</v>
      </c>
      <c r="F243" s="6">
        <v>51110308</v>
      </c>
      <c r="G243" s="5" t="s">
        <v>257</v>
      </c>
      <c r="H243" s="6">
        <v>308</v>
      </c>
      <c r="I243" s="4">
        <v>370.75</v>
      </c>
      <c r="J243" t="s">
        <v>252</v>
      </c>
      <c r="K243" s="3">
        <v>45657</v>
      </c>
    </row>
    <row r="244" spans="1:11" x14ac:dyDescent="0.3">
      <c r="A244">
        <v>2024</v>
      </c>
      <c r="B244" s="3">
        <v>45474</v>
      </c>
      <c r="C244" s="3">
        <v>45657</v>
      </c>
      <c r="D244" s="6" t="s">
        <v>213</v>
      </c>
      <c r="E244" s="3">
        <v>42573</v>
      </c>
      <c r="F244" s="6">
        <v>51110309</v>
      </c>
      <c r="G244" s="5" t="s">
        <v>257</v>
      </c>
      <c r="H244" s="6">
        <v>309</v>
      </c>
      <c r="I244" s="4">
        <v>370.75</v>
      </c>
      <c r="J244" t="s">
        <v>252</v>
      </c>
      <c r="K244" s="3">
        <v>45657</v>
      </c>
    </row>
    <row r="245" spans="1:11" x14ac:dyDescent="0.3">
      <c r="A245">
        <v>2024</v>
      </c>
      <c r="B245" s="3">
        <v>45474</v>
      </c>
      <c r="C245" s="3">
        <v>45657</v>
      </c>
      <c r="D245" s="6" t="s">
        <v>213</v>
      </c>
      <c r="E245" s="3">
        <v>42573</v>
      </c>
      <c r="F245" s="6">
        <v>51110310</v>
      </c>
      <c r="G245" s="5" t="s">
        <v>257</v>
      </c>
      <c r="H245" s="6">
        <v>310</v>
      </c>
      <c r="I245" s="4">
        <v>370.75</v>
      </c>
      <c r="J245" t="s">
        <v>252</v>
      </c>
      <c r="K245" s="3">
        <v>45657</v>
      </c>
    </row>
    <row r="246" spans="1:11" x14ac:dyDescent="0.3">
      <c r="A246">
        <v>2024</v>
      </c>
      <c r="B246" s="3">
        <v>45474</v>
      </c>
      <c r="C246" s="3">
        <v>45657</v>
      </c>
      <c r="D246" s="6" t="s">
        <v>213</v>
      </c>
      <c r="E246" s="3">
        <v>42573</v>
      </c>
      <c r="F246" s="6">
        <v>51110311</v>
      </c>
      <c r="G246" s="5" t="s">
        <v>257</v>
      </c>
      <c r="H246" s="6">
        <v>311</v>
      </c>
      <c r="I246" s="4">
        <v>370.75</v>
      </c>
      <c r="J246" t="s">
        <v>252</v>
      </c>
      <c r="K246" s="3">
        <v>45657</v>
      </c>
    </row>
    <row r="247" spans="1:11" x14ac:dyDescent="0.3">
      <c r="A247">
        <v>2024</v>
      </c>
      <c r="B247" s="3">
        <v>45474</v>
      </c>
      <c r="C247" s="3">
        <v>45657</v>
      </c>
      <c r="D247" s="6" t="s">
        <v>213</v>
      </c>
      <c r="E247" s="3">
        <v>42573</v>
      </c>
      <c r="F247" s="6">
        <v>51110312</v>
      </c>
      <c r="G247" s="5" t="s">
        <v>257</v>
      </c>
      <c r="H247" s="6">
        <v>312</v>
      </c>
      <c r="I247" s="4">
        <v>370.75</v>
      </c>
      <c r="J247" t="s">
        <v>252</v>
      </c>
      <c r="K247" s="3">
        <v>45657</v>
      </c>
    </row>
    <row r="248" spans="1:11" x14ac:dyDescent="0.3">
      <c r="A248">
        <v>2024</v>
      </c>
      <c r="B248" s="3">
        <v>45474</v>
      </c>
      <c r="C248" s="3">
        <v>45657</v>
      </c>
      <c r="D248" s="6" t="s">
        <v>212</v>
      </c>
      <c r="E248" s="3">
        <v>42573</v>
      </c>
      <c r="F248" s="6">
        <v>51110313</v>
      </c>
      <c r="G248" s="5" t="s">
        <v>257</v>
      </c>
      <c r="H248" s="6">
        <v>313</v>
      </c>
      <c r="I248" s="4">
        <v>986</v>
      </c>
      <c r="J248" t="s">
        <v>252</v>
      </c>
      <c r="K248" s="3">
        <v>45657</v>
      </c>
    </row>
    <row r="249" spans="1:11" x14ac:dyDescent="0.3">
      <c r="A249">
        <v>2024</v>
      </c>
      <c r="B249" s="3">
        <v>45474</v>
      </c>
      <c r="C249" s="3">
        <v>45657</v>
      </c>
      <c r="D249" s="6" t="s">
        <v>212</v>
      </c>
      <c r="E249" s="3">
        <v>42573</v>
      </c>
      <c r="F249" s="6">
        <v>51110314</v>
      </c>
      <c r="G249" s="5" t="s">
        <v>257</v>
      </c>
      <c r="H249" s="6">
        <v>314</v>
      </c>
      <c r="I249" s="4">
        <v>986</v>
      </c>
      <c r="J249" t="s">
        <v>252</v>
      </c>
      <c r="K249" s="3">
        <v>45657</v>
      </c>
    </row>
    <row r="250" spans="1:11" x14ac:dyDescent="0.3">
      <c r="A250">
        <v>2024</v>
      </c>
      <c r="B250" s="3">
        <v>45474</v>
      </c>
      <c r="C250" s="3">
        <v>45657</v>
      </c>
      <c r="D250" s="6" t="s">
        <v>212</v>
      </c>
      <c r="E250" s="3">
        <v>42573</v>
      </c>
      <c r="F250" s="6">
        <v>51110315</v>
      </c>
      <c r="G250" s="5" t="s">
        <v>257</v>
      </c>
      <c r="H250" s="6">
        <v>315</v>
      </c>
      <c r="I250" s="4">
        <v>986</v>
      </c>
      <c r="J250" t="s">
        <v>252</v>
      </c>
      <c r="K250" s="3">
        <v>45657</v>
      </c>
    </row>
    <row r="251" spans="1:11" x14ac:dyDescent="0.3">
      <c r="A251">
        <v>2024</v>
      </c>
      <c r="B251" s="3">
        <v>45474</v>
      </c>
      <c r="C251" s="3">
        <v>45657</v>
      </c>
      <c r="D251" s="6" t="s">
        <v>212</v>
      </c>
      <c r="E251" s="3">
        <v>42573</v>
      </c>
      <c r="F251" s="6">
        <v>51110316</v>
      </c>
      <c r="G251" s="5" t="s">
        <v>257</v>
      </c>
      <c r="H251" s="6">
        <v>316</v>
      </c>
      <c r="I251" s="4">
        <v>986</v>
      </c>
      <c r="J251" t="s">
        <v>252</v>
      </c>
      <c r="K251" s="3">
        <v>45657</v>
      </c>
    </row>
    <row r="252" spans="1:11" x14ac:dyDescent="0.3">
      <c r="A252">
        <v>2024</v>
      </c>
      <c r="B252" s="3">
        <v>45474</v>
      </c>
      <c r="C252" s="3">
        <v>45657</v>
      </c>
      <c r="D252" s="6" t="s">
        <v>212</v>
      </c>
      <c r="E252" s="3">
        <v>42573</v>
      </c>
      <c r="F252" s="6">
        <v>51110317</v>
      </c>
      <c r="G252" s="5" t="s">
        <v>257</v>
      </c>
      <c r="H252" s="6">
        <v>317</v>
      </c>
      <c r="I252" s="4">
        <v>986</v>
      </c>
      <c r="J252" t="s">
        <v>252</v>
      </c>
      <c r="K252" s="3">
        <v>45657</v>
      </c>
    </row>
    <row r="253" spans="1:11" x14ac:dyDescent="0.3">
      <c r="A253">
        <v>2024</v>
      </c>
      <c r="B253" s="3">
        <v>45474</v>
      </c>
      <c r="C253" s="3">
        <v>45657</v>
      </c>
      <c r="D253" s="6" t="s">
        <v>212</v>
      </c>
      <c r="E253" s="3">
        <v>42573</v>
      </c>
      <c r="F253" s="6">
        <v>51110318</v>
      </c>
      <c r="G253" s="5" t="s">
        <v>257</v>
      </c>
      <c r="H253" s="6">
        <v>318</v>
      </c>
      <c r="I253" s="4">
        <v>986</v>
      </c>
      <c r="J253" t="s">
        <v>252</v>
      </c>
      <c r="K253" s="3">
        <v>45657</v>
      </c>
    </row>
    <row r="254" spans="1:11" x14ac:dyDescent="0.3">
      <c r="A254">
        <v>2024</v>
      </c>
      <c r="B254" s="3">
        <v>45474</v>
      </c>
      <c r="C254" s="3">
        <v>45657</v>
      </c>
      <c r="D254" s="6" t="s">
        <v>212</v>
      </c>
      <c r="E254" s="3">
        <v>42573</v>
      </c>
      <c r="F254" s="6">
        <v>51110322</v>
      </c>
      <c r="G254" s="5" t="s">
        <v>257</v>
      </c>
      <c r="H254" s="6">
        <v>322</v>
      </c>
      <c r="I254" s="4">
        <v>986</v>
      </c>
      <c r="J254" t="s">
        <v>252</v>
      </c>
      <c r="K254" s="3">
        <v>45657</v>
      </c>
    </row>
    <row r="255" spans="1:11" x14ac:dyDescent="0.3">
      <c r="A255">
        <v>2024</v>
      </c>
      <c r="B255" s="3">
        <v>45474</v>
      </c>
      <c r="C255" s="3">
        <v>45657</v>
      </c>
      <c r="D255" s="6" t="s">
        <v>214</v>
      </c>
      <c r="E255" s="3">
        <v>42682</v>
      </c>
      <c r="F255" s="6">
        <v>29410323</v>
      </c>
      <c r="G255" s="5" t="s">
        <v>257</v>
      </c>
      <c r="H255" s="6">
        <v>323</v>
      </c>
      <c r="I255" s="4">
        <v>1729</v>
      </c>
      <c r="J255" t="s">
        <v>252</v>
      </c>
      <c r="K255" s="3">
        <v>45657</v>
      </c>
    </row>
    <row r="256" spans="1:11" x14ac:dyDescent="0.3">
      <c r="A256">
        <v>2024</v>
      </c>
      <c r="B256" s="3">
        <v>45474</v>
      </c>
      <c r="C256" s="3">
        <v>45657</v>
      </c>
      <c r="D256" s="6" t="s">
        <v>253</v>
      </c>
      <c r="E256" s="3">
        <v>43350</v>
      </c>
      <c r="F256" s="6">
        <v>21120327</v>
      </c>
      <c r="G256" s="5" t="s">
        <v>257</v>
      </c>
      <c r="H256" s="6">
        <v>327</v>
      </c>
      <c r="I256" s="4">
        <v>1299</v>
      </c>
      <c r="J256" t="s">
        <v>252</v>
      </c>
      <c r="K256" s="3">
        <v>45657</v>
      </c>
    </row>
    <row r="257" spans="1:11" x14ac:dyDescent="0.3">
      <c r="A257">
        <v>2024</v>
      </c>
      <c r="B257" s="3">
        <v>45474</v>
      </c>
      <c r="C257" s="3">
        <v>45657</v>
      </c>
      <c r="D257" s="6" t="s">
        <v>215</v>
      </c>
      <c r="E257" s="3">
        <v>42977</v>
      </c>
      <c r="F257" s="6">
        <v>51910329</v>
      </c>
      <c r="G257" s="5" t="s">
        <v>257</v>
      </c>
      <c r="H257" s="6">
        <v>329</v>
      </c>
      <c r="I257" s="4">
        <v>0.01</v>
      </c>
      <c r="J257" t="s">
        <v>252</v>
      </c>
      <c r="K257" s="3">
        <v>45657</v>
      </c>
    </row>
    <row r="258" spans="1:11" x14ac:dyDescent="0.3">
      <c r="A258">
        <v>2024</v>
      </c>
      <c r="B258" s="3">
        <v>45474</v>
      </c>
      <c r="C258" s="3">
        <v>45657</v>
      </c>
      <c r="D258" s="6" t="s">
        <v>170</v>
      </c>
      <c r="E258" s="3">
        <v>42977</v>
      </c>
      <c r="F258" s="6">
        <v>51910330</v>
      </c>
      <c r="G258" s="5" t="s">
        <v>257</v>
      </c>
      <c r="H258" s="6">
        <v>330</v>
      </c>
      <c r="I258" s="4">
        <v>0.01</v>
      </c>
      <c r="J258" t="s">
        <v>252</v>
      </c>
      <c r="K258" s="3">
        <v>45657</v>
      </c>
    </row>
    <row r="259" spans="1:11" x14ac:dyDescent="0.3">
      <c r="A259">
        <v>2024</v>
      </c>
      <c r="B259" s="3">
        <v>45474</v>
      </c>
      <c r="C259" s="3">
        <v>45657</v>
      </c>
      <c r="D259" s="6" t="s">
        <v>216</v>
      </c>
      <c r="E259" s="3">
        <v>42977</v>
      </c>
      <c r="F259" s="6">
        <v>52110331</v>
      </c>
      <c r="G259" s="5" t="s">
        <v>257</v>
      </c>
      <c r="H259" s="6">
        <v>331</v>
      </c>
      <c r="I259" s="4">
        <v>7999.01</v>
      </c>
      <c r="J259" t="s">
        <v>252</v>
      </c>
      <c r="K259" s="3">
        <v>45657</v>
      </c>
    </row>
    <row r="260" spans="1:11" x14ac:dyDescent="0.3">
      <c r="A260">
        <v>2024</v>
      </c>
      <c r="B260" s="3">
        <v>45474</v>
      </c>
      <c r="C260" s="3">
        <v>45657</v>
      </c>
      <c r="D260" s="6" t="s">
        <v>170</v>
      </c>
      <c r="E260" s="3">
        <v>42977</v>
      </c>
      <c r="F260" s="6">
        <v>51910332</v>
      </c>
      <c r="G260" s="5" t="s">
        <v>257</v>
      </c>
      <c r="H260" s="6">
        <v>332</v>
      </c>
      <c r="I260" s="4">
        <v>0.01</v>
      </c>
      <c r="J260" t="s">
        <v>252</v>
      </c>
      <c r="K260" s="3">
        <v>45657</v>
      </c>
    </row>
    <row r="261" spans="1:11" x14ac:dyDescent="0.3">
      <c r="A261">
        <v>2024</v>
      </c>
      <c r="B261" s="3">
        <v>45474</v>
      </c>
      <c r="C261" s="3">
        <v>45657</v>
      </c>
      <c r="D261" s="6" t="s">
        <v>217</v>
      </c>
      <c r="E261" s="3">
        <v>42977</v>
      </c>
      <c r="F261" s="6">
        <v>29410333</v>
      </c>
      <c r="G261" s="5" t="s">
        <v>257</v>
      </c>
      <c r="H261" s="6">
        <v>333</v>
      </c>
      <c r="I261" s="4">
        <v>719.2</v>
      </c>
      <c r="J261" t="s">
        <v>252</v>
      </c>
      <c r="K261" s="3">
        <v>45657</v>
      </c>
    </row>
    <row r="262" spans="1:11" x14ac:dyDescent="0.3">
      <c r="A262">
        <v>2024</v>
      </c>
      <c r="B262" s="3">
        <v>45474</v>
      </c>
      <c r="C262" s="3">
        <v>45657</v>
      </c>
      <c r="D262" s="6" t="s">
        <v>217</v>
      </c>
      <c r="E262" s="3">
        <v>42977</v>
      </c>
      <c r="F262" s="6">
        <v>29410334</v>
      </c>
      <c r="G262" s="5" t="s">
        <v>257</v>
      </c>
      <c r="H262" s="6">
        <v>334</v>
      </c>
      <c r="I262" s="4">
        <v>719.2</v>
      </c>
      <c r="J262" t="s">
        <v>252</v>
      </c>
      <c r="K262" s="3">
        <v>45657</v>
      </c>
    </row>
    <row r="263" spans="1:11" x14ac:dyDescent="0.3">
      <c r="A263">
        <v>2024</v>
      </c>
      <c r="B263" s="3">
        <v>45474</v>
      </c>
      <c r="C263" s="3">
        <v>45657</v>
      </c>
      <c r="D263" s="6" t="s">
        <v>218</v>
      </c>
      <c r="E263" s="3">
        <v>42977</v>
      </c>
      <c r="F263" s="6">
        <v>24610335</v>
      </c>
      <c r="G263" s="5" t="s">
        <v>257</v>
      </c>
      <c r="H263" s="6">
        <v>335</v>
      </c>
      <c r="I263" s="4">
        <v>749.25</v>
      </c>
      <c r="J263" t="s">
        <v>252</v>
      </c>
      <c r="K263" s="3">
        <v>45657</v>
      </c>
    </row>
    <row r="264" spans="1:11" x14ac:dyDescent="0.3">
      <c r="A264">
        <v>2024</v>
      </c>
      <c r="B264" s="3">
        <v>45474</v>
      </c>
      <c r="C264" s="3">
        <v>45657</v>
      </c>
      <c r="D264" s="6" t="s">
        <v>218</v>
      </c>
      <c r="E264" s="3">
        <v>42977</v>
      </c>
      <c r="F264" s="6">
        <v>24610336</v>
      </c>
      <c r="G264" s="5" t="s">
        <v>257</v>
      </c>
      <c r="H264" s="6">
        <v>336</v>
      </c>
      <c r="I264" s="4">
        <v>749.25</v>
      </c>
      <c r="J264" t="s">
        <v>252</v>
      </c>
      <c r="K264" s="3">
        <v>45657</v>
      </c>
    </row>
    <row r="265" spans="1:11" x14ac:dyDescent="0.3">
      <c r="A265">
        <v>2024</v>
      </c>
      <c r="B265" s="3">
        <v>45474</v>
      </c>
      <c r="C265" s="3">
        <v>45657</v>
      </c>
      <c r="D265" s="6" t="s">
        <v>219</v>
      </c>
      <c r="E265" s="3">
        <v>42977</v>
      </c>
      <c r="F265" s="6">
        <v>51910339</v>
      </c>
      <c r="G265" s="5" t="s">
        <v>257</v>
      </c>
      <c r="H265" s="6">
        <v>339</v>
      </c>
      <c r="I265" s="4">
        <v>1839.2</v>
      </c>
      <c r="J265" t="s">
        <v>252</v>
      </c>
      <c r="K265" s="3">
        <v>45657</v>
      </c>
    </row>
    <row r="266" spans="1:11" x14ac:dyDescent="0.3">
      <c r="A266">
        <v>2024</v>
      </c>
      <c r="B266" s="3">
        <v>45474</v>
      </c>
      <c r="C266" s="3">
        <v>45657</v>
      </c>
      <c r="D266" s="6" t="s">
        <v>170</v>
      </c>
      <c r="E266" s="3">
        <v>42977</v>
      </c>
      <c r="F266" s="6">
        <v>51910340</v>
      </c>
      <c r="G266" s="5" t="s">
        <v>257</v>
      </c>
      <c r="H266" s="6">
        <v>340</v>
      </c>
      <c r="I266" s="4">
        <v>0.01</v>
      </c>
      <c r="J266" t="s">
        <v>252</v>
      </c>
      <c r="K266" s="3">
        <v>45657</v>
      </c>
    </row>
    <row r="267" spans="1:11" x14ac:dyDescent="0.3">
      <c r="A267">
        <v>2024</v>
      </c>
      <c r="B267" s="3">
        <v>45474</v>
      </c>
      <c r="C267" s="3">
        <v>45657</v>
      </c>
      <c r="D267" s="6" t="s">
        <v>170</v>
      </c>
      <c r="E267" s="3">
        <v>42978</v>
      </c>
      <c r="F267" s="6">
        <v>51910341</v>
      </c>
      <c r="G267" s="5" t="s">
        <v>257</v>
      </c>
      <c r="H267" s="6">
        <v>341</v>
      </c>
      <c r="I267" s="4">
        <v>0.01</v>
      </c>
      <c r="J267" t="s">
        <v>252</v>
      </c>
      <c r="K267" s="3">
        <v>45657</v>
      </c>
    </row>
    <row r="268" spans="1:11" x14ac:dyDescent="0.3">
      <c r="A268">
        <v>2024</v>
      </c>
      <c r="B268" s="3">
        <v>45474</v>
      </c>
      <c r="C268" s="3">
        <v>45657</v>
      </c>
      <c r="D268" s="6" t="s">
        <v>220</v>
      </c>
      <c r="E268" s="3">
        <v>42978</v>
      </c>
      <c r="F268" s="6">
        <v>21120342</v>
      </c>
      <c r="G268" s="5" t="s">
        <v>257</v>
      </c>
      <c r="H268" s="6">
        <v>342</v>
      </c>
      <c r="I268" s="4">
        <v>899</v>
      </c>
      <c r="J268" t="s">
        <v>252</v>
      </c>
      <c r="K268" s="3">
        <v>45657</v>
      </c>
    </row>
    <row r="269" spans="1:11" x14ac:dyDescent="0.3">
      <c r="A269">
        <v>2024</v>
      </c>
      <c r="B269" s="3">
        <v>45474</v>
      </c>
      <c r="C269" s="3">
        <v>45657</v>
      </c>
      <c r="D269" s="6" t="s">
        <v>221</v>
      </c>
      <c r="E269" s="3">
        <v>41368</v>
      </c>
      <c r="F269" s="6">
        <v>51110343</v>
      </c>
      <c r="G269" s="5" t="s">
        <v>257</v>
      </c>
      <c r="H269" s="6">
        <v>343</v>
      </c>
      <c r="I269" s="4">
        <v>1119.29</v>
      </c>
      <c r="J269" t="s">
        <v>252</v>
      </c>
      <c r="K269" s="3">
        <v>45657</v>
      </c>
    </row>
    <row r="270" spans="1:11" x14ac:dyDescent="0.3">
      <c r="A270">
        <v>2024</v>
      </c>
      <c r="B270" s="3">
        <v>45474</v>
      </c>
      <c r="C270" s="3">
        <v>45657</v>
      </c>
      <c r="D270" s="6" t="s">
        <v>221</v>
      </c>
      <c r="E270" s="3">
        <v>41368</v>
      </c>
      <c r="F270" s="6">
        <v>51110344</v>
      </c>
      <c r="G270" s="5" t="s">
        <v>257</v>
      </c>
      <c r="H270" s="6">
        <v>344</v>
      </c>
      <c r="I270" s="4">
        <v>1119.29</v>
      </c>
      <c r="J270" t="s">
        <v>252</v>
      </c>
      <c r="K270" s="3">
        <v>45657</v>
      </c>
    </row>
    <row r="271" spans="1:11" x14ac:dyDescent="0.3">
      <c r="A271">
        <v>2024</v>
      </c>
      <c r="B271" s="3">
        <v>45474</v>
      </c>
      <c r="C271" s="3">
        <v>45657</v>
      </c>
      <c r="D271" s="6" t="s">
        <v>221</v>
      </c>
      <c r="E271" s="3">
        <v>41368</v>
      </c>
      <c r="F271" s="6">
        <v>51110345</v>
      </c>
      <c r="G271" s="5" t="s">
        <v>257</v>
      </c>
      <c r="H271" s="6">
        <v>345</v>
      </c>
      <c r="I271" s="4">
        <v>1119.29</v>
      </c>
      <c r="J271" t="s">
        <v>252</v>
      </c>
      <c r="K271" s="3">
        <v>45657</v>
      </c>
    </row>
    <row r="272" spans="1:11" x14ac:dyDescent="0.3">
      <c r="A272">
        <v>2024</v>
      </c>
      <c r="B272" s="3">
        <v>45474</v>
      </c>
      <c r="C272" s="3">
        <v>45657</v>
      </c>
      <c r="D272" s="6" t="s">
        <v>221</v>
      </c>
      <c r="E272" s="3">
        <v>41368</v>
      </c>
      <c r="F272" s="6">
        <v>51110346</v>
      </c>
      <c r="G272" s="5" t="s">
        <v>257</v>
      </c>
      <c r="H272" s="6">
        <v>346</v>
      </c>
      <c r="I272" s="4">
        <v>1119.29</v>
      </c>
      <c r="J272" t="s">
        <v>252</v>
      </c>
      <c r="K272" s="3">
        <v>45657</v>
      </c>
    </row>
    <row r="273" spans="1:11" x14ac:dyDescent="0.3">
      <c r="A273">
        <v>2024</v>
      </c>
      <c r="B273" s="3">
        <v>45474</v>
      </c>
      <c r="C273" s="3">
        <v>45657</v>
      </c>
      <c r="D273" s="6" t="s">
        <v>254</v>
      </c>
      <c r="E273" s="3">
        <v>41837</v>
      </c>
      <c r="F273" s="6">
        <v>51110351</v>
      </c>
      <c r="G273" s="5" t="s">
        <v>257</v>
      </c>
      <c r="H273" s="6">
        <v>351</v>
      </c>
      <c r="I273" s="4">
        <v>15793.4</v>
      </c>
      <c r="J273" t="s">
        <v>252</v>
      </c>
      <c r="K273" s="3">
        <v>45657</v>
      </c>
    </row>
    <row r="274" spans="1:11" x14ac:dyDescent="0.3">
      <c r="A274">
        <v>2024</v>
      </c>
      <c r="B274" s="3">
        <v>45474</v>
      </c>
      <c r="C274" s="3">
        <v>45657</v>
      </c>
      <c r="D274" s="6" t="s">
        <v>254</v>
      </c>
      <c r="E274" s="3">
        <v>41837</v>
      </c>
      <c r="F274" s="6">
        <v>51110352</v>
      </c>
      <c r="G274" s="5" t="s">
        <v>257</v>
      </c>
      <c r="H274" s="6">
        <v>352</v>
      </c>
      <c r="I274" s="4">
        <v>15793.4</v>
      </c>
      <c r="J274" t="s">
        <v>252</v>
      </c>
      <c r="K274" s="3">
        <v>45657</v>
      </c>
    </row>
    <row r="275" spans="1:11" x14ac:dyDescent="0.3">
      <c r="A275">
        <v>2024</v>
      </c>
      <c r="B275" s="3">
        <v>45474</v>
      </c>
      <c r="C275" s="3">
        <v>45657</v>
      </c>
      <c r="D275" s="6" t="s">
        <v>254</v>
      </c>
      <c r="E275" s="3">
        <v>41837</v>
      </c>
      <c r="F275" s="6">
        <v>51110353</v>
      </c>
      <c r="G275" s="5" t="s">
        <v>257</v>
      </c>
      <c r="H275" s="6">
        <v>353</v>
      </c>
      <c r="I275" s="4">
        <v>15793.4</v>
      </c>
      <c r="J275" t="s">
        <v>252</v>
      </c>
      <c r="K275" s="3">
        <v>45657</v>
      </c>
    </row>
    <row r="276" spans="1:11" x14ac:dyDescent="0.3">
      <c r="A276">
        <v>2024</v>
      </c>
      <c r="B276" s="3">
        <v>45474</v>
      </c>
      <c r="C276" s="3">
        <v>45657</v>
      </c>
      <c r="D276" s="6" t="s">
        <v>254</v>
      </c>
      <c r="E276" s="3">
        <v>41837</v>
      </c>
      <c r="F276" s="6">
        <v>51110354</v>
      </c>
      <c r="G276" s="5" t="s">
        <v>257</v>
      </c>
      <c r="H276" s="6">
        <v>354</v>
      </c>
      <c r="I276" s="4">
        <v>15793.4</v>
      </c>
      <c r="J276" t="s">
        <v>252</v>
      </c>
      <c r="K276" s="3">
        <v>45657</v>
      </c>
    </row>
    <row r="277" spans="1:11" x14ac:dyDescent="0.3">
      <c r="A277">
        <v>2024</v>
      </c>
      <c r="B277" s="3">
        <v>45474</v>
      </c>
      <c r="C277" s="3">
        <v>45657</v>
      </c>
      <c r="D277" s="6" t="s">
        <v>254</v>
      </c>
      <c r="E277" s="3">
        <v>41837</v>
      </c>
      <c r="F277" s="6">
        <v>51110355</v>
      </c>
      <c r="G277" s="5" t="s">
        <v>257</v>
      </c>
      <c r="H277" s="6">
        <v>355</v>
      </c>
      <c r="I277" s="4">
        <v>15793.4</v>
      </c>
      <c r="J277" t="s">
        <v>252</v>
      </c>
      <c r="K277" s="3">
        <v>45657</v>
      </c>
    </row>
    <row r="278" spans="1:11" x14ac:dyDescent="0.3">
      <c r="A278">
        <v>2024</v>
      </c>
      <c r="B278" s="3">
        <v>45474</v>
      </c>
      <c r="C278" s="3">
        <v>45657</v>
      </c>
      <c r="D278" s="6" t="s">
        <v>222</v>
      </c>
      <c r="E278" s="3">
        <v>43061</v>
      </c>
      <c r="F278" s="6">
        <v>51110356</v>
      </c>
      <c r="G278" s="5" t="s">
        <v>257</v>
      </c>
      <c r="H278" s="6">
        <v>356</v>
      </c>
      <c r="I278" s="4">
        <v>10324</v>
      </c>
      <c r="J278" t="s">
        <v>252</v>
      </c>
      <c r="K278" s="3">
        <v>45657</v>
      </c>
    </row>
    <row r="279" spans="1:11" x14ac:dyDescent="0.3">
      <c r="A279">
        <v>2024</v>
      </c>
      <c r="B279" s="3">
        <v>45474</v>
      </c>
      <c r="C279" s="3">
        <v>45657</v>
      </c>
      <c r="D279" s="6" t="s">
        <v>223</v>
      </c>
      <c r="E279" s="3">
        <v>43066</v>
      </c>
      <c r="F279" s="6">
        <v>56410357</v>
      </c>
      <c r="G279" s="5" t="s">
        <v>257</v>
      </c>
      <c r="H279" s="6">
        <v>357</v>
      </c>
      <c r="I279" s="4">
        <v>57636.27</v>
      </c>
      <c r="J279" t="s">
        <v>252</v>
      </c>
      <c r="K279" s="3">
        <v>45657</v>
      </c>
    </row>
    <row r="280" spans="1:11" x14ac:dyDescent="0.3">
      <c r="A280">
        <v>2024</v>
      </c>
      <c r="B280" s="3">
        <v>45474</v>
      </c>
      <c r="C280" s="3">
        <v>45657</v>
      </c>
      <c r="D280" s="6" t="s">
        <v>223</v>
      </c>
      <c r="E280" s="3">
        <v>43161</v>
      </c>
      <c r="F280" s="6">
        <v>56410358</v>
      </c>
      <c r="G280" s="5" t="s">
        <v>257</v>
      </c>
      <c r="H280" s="6">
        <v>358</v>
      </c>
      <c r="I280" s="4">
        <v>57636.26</v>
      </c>
      <c r="J280" t="s">
        <v>252</v>
      </c>
      <c r="K280" s="3">
        <v>45657</v>
      </c>
    </row>
    <row r="281" spans="1:11" x14ac:dyDescent="0.3">
      <c r="A281">
        <v>2024</v>
      </c>
      <c r="B281" s="3">
        <v>45474</v>
      </c>
      <c r="C281" s="3">
        <v>45657</v>
      </c>
      <c r="D281" s="6" t="s">
        <v>224</v>
      </c>
      <c r="E281" s="3">
        <v>43131</v>
      </c>
      <c r="F281" s="6">
        <v>51110360</v>
      </c>
      <c r="G281" s="5" t="s">
        <v>257</v>
      </c>
      <c r="H281" s="6">
        <v>360</v>
      </c>
      <c r="I281" s="4">
        <v>5220</v>
      </c>
      <c r="J281" t="s">
        <v>252</v>
      </c>
      <c r="K281" s="3">
        <v>45657</v>
      </c>
    </row>
    <row r="282" spans="1:11" x14ac:dyDescent="0.3">
      <c r="A282">
        <v>2024</v>
      </c>
      <c r="B282" s="3">
        <v>45474</v>
      </c>
      <c r="C282" s="3">
        <v>45657</v>
      </c>
      <c r="D282" s="6" t="s">
        <v>225</v>
      </c>
      <c r="E282" s="3">
        <v>43166</v>
      </c>
      <c r="F282" s="6">
        <v>51510361</v>
      </c>
      <c r="G282" s="5" t="s">
        <v>257</v>
      </c>
      <c r="H282" s="6">
        <v>361</v>
      </c>
      <c r="I282" s="4">
        <v>24999</v>
      </c>
      <c r="J282" t="s">
        <v>252</v>
      </c>
      <c r="K282" s="3">
        <v>45657</v>
      </c>
    </row>
    <row r="283" spans="1:11" x14ac:dyDescent="0.3">
      <c r="A283">
        <v>2024</v>
      </c>
      <c r="B283" s="3">
        <v>45474</v>
      </c>
      <c r="C283" s="3">
        <v>45657</v>
      </c>
      <c r="D283" s="6" t="s">
        <v>226</v>
      </c>
      <c r="E283" s="3">
        <v>43166</v>
      </c>
      <c r="F283" s="6">
        <v>51910362</v>
      </c>
      <c r="G283" s="5" t="s">
        <v>257</v>
      </c>
      <c r="H283" s="6">
        <v>362</v>
      </c>
      <c r="I283" s="4">
        <v>2499</v>
      </c>
      <c r="J283" t="s">
        <v>252</v>
      </c>
      <c r="K283" s="3">
        <v>45657</v>
      </c>
    </row>
    <row r="284" spans="1:11" x14ac:dyDescent="0.3">
      <c r="A284">
        <v>2024</v>
      </c>
      <c r="B284" s="3">
        <v>45474</v>
      </c>
      <c r="C284" s="3">
        <v>45657</v>
      </c>
      <c r="D284" s="6" t="s">
        <v>227</v>
      </c>
      <c r="E284" s="3">
        <v>43350</v>
      </c>
      <c r="F284" s="6">
        <v>21120363</v>
      </c>
      <c r="G284" s="5" t="s">
        <v>257</v>
      </c>
      <c r="H284" s="6">
        <v>363</v>
      </c>
      <c r="I284" s="4">
        <v>265</v>
      </c>
      <c r="J284" t="s">
        <v>252</v>
      </c>
      <c r="K284" s="3">
        <v>45657</v>
      </c>
    </row>
    <row r="285" spans="1:11" s="2" customFormat="1" x14ac:dyDescent="0.3">
      <c r="A285" s="2">
        <v>2024</v>
      </c>
      <c r="B285" s="3">
        <v>45474</v>
      </c>
      <c r="C285" s="3">
        <v>45657</v>
      </c>
      <c r="D285" s="6" t="s">
        <v>228</v>
      </c>
      <c r="E285" s="3">
        <v>43353</v>
      </c>
      <c r="F285" s="6">
        <v>21120364</v>
      </c>
      <c r="G285" s="5" t="s">
        <v>257</v>
      </c>
      <c r="H285" s="6">
        <v>364</v>
      </c>
      <c r="I285" s="4">
        <v>498</v>
      </c>
      <c r="J285" s="2" t="s">
        <v>252</v>
      </c>
      <c r="K285" s="3">
        <v>45657</v>
      </c>
    </row>
    <row r="286" spans="1:11" s="2" customFormat="1" x14ac:dyDescent="0.3">
      <c r="A286" s="2">
        <v>2024</v>
      </c>
      <c r="B286" s="3">
        <v>45474</v>
      </c>
      <c r="C286" s="3">
        <v>45657</v>
      </c>
      <c r="D286" s="6" t="s">
        <v>229</v>
      </c>
      <c r="E286" s="3">
        <v>43356</v>
      </c>
      <c r="F286" s="6">
        <v>51110365</v>
      </c>
      <c r="G286" s="5" t="s">
        <v>257</v>
      </c>
      <c r="H286" s="6">
        <v>365</v>
      </c>
      <c r="I286" s="4">
        <v>1647.2</v>
      </c>
      <c r="J286" s="2" t="s">
        <v>252</v>
      </c>
      <c r="K286" s="3">
        <v>45657</v>
      </c>
    </row>
    <row r="287" spans="1:11" s="2" customFormat="1" x14ac:dyDescent="0.3">
      <c r="A287" s="2">
        <v>2024</v>
      </c>
      <c r="B287" s="3">
        <v>45474</v>
      </c>
      <c r="C287" s="3">
        <v>45657</v>
      </c>
      <c r="D287" s="6" t="s">
        <v>230</v>
      </c>
      <c r="E287" s="3">
        <v>43342</v>
      </c>
      <c r="F287" s="6">
        <v>29410366</v>
      </c>
      <c r="G287" s="5" t="s">
        <v>257</v>
      </c>
      <c r="H287" s="6">
        <v>366</v>
      </c>
      <c r="I287" s="4">
        <v>1290</v>
      </c>
      <c r="J287" s="2" t="s">
        <v>252</v>
      </c>
      <c r="K287" s="3">
        <v>45657</v>
      </c>
    </row>
    <row r="288" spans="1:11" s="2" customFormat="1" x14ac:dyDescent="0.3">
      <c r="A288" s="2">
        <v>2024</v>
      </c>
      <c r="B288" s="3">
        <v>45474</v>
      </c>
      <c r="C288" s="3">
        <v>45657</v>
      </c>
      <c r="D288" s="6" t="s">
        <v>231</v>
      </c>
      <c r="E288" s="3">
        <v>43419</v>
      </c>
      <c r="F288" s="6">
        <v>21120367</v>
      </c>
      <c r="G288" s="5" t="s">
        <v>257</v>
      </c>
      <c r="H288" s="6">
        <v>367</v>
      </c>
      <c r="I288" s="4">
        <v>522</v>
      </c>
      <c r="J288" s="2" t="s">
        <v>252</v>
      </c>
      <c r="K288" s="3">
        <v>45657</v>
      </c>
    </row>
    <row r="289" spans="1:11" s="2" customFormat="1" x14ac:dyDescent="0.3">
      <c r="A289" s="2">
        <v>2024</v>
      </c>
      <c r="B289" s="3">
        <v>45474</v>
      </c>
      <c r="C289" s="3">
        <v>45657</v>
      </c>
      <c r="D289" s="6" t="s">
        <v>231</v>
      </c>
      <c r="E289" s="3">
        <v>43419</v>
      </c>
      <c r="F289" s="6">
        <v>21120368</v>
      </c>
      <c r="G289" s="5" t="s">
        <v>257</v>
      </c>
      <c r="H289" s="6">
        <v>368</v>
      </c>
      <c r="I289" s="4">
        <v>522</v>
      </c>
      <c r="J289" s="2" t="s">
        <v>252</v>
      </c>
      <c r="K289" s="3">
        <v>45657</v>
      </c>
    </row>
    <row r="290" spans="1:11" x14ac:dyDescent="0.3">
      <c r="A290">
        <v>2024</v>
      </c>
      <c r="B290" s="3">
        <v>45474</v>
      </c>
      <c r="C290" s="3">
        <v>45657</v>
      </c>
      <c r="D290" s="6" t="s">
        <v>134</v>
      </c>
      <c r="E290" s="3">
        <v>43420</v>
      </c>
      <c r="F290" s="6">
        <v>51510369</v>
      </c>
      <c r="G290" s="5" t="s">
        <v>257</v>
      </c>
      <c r="H290" s="6">
        <v>369</v>
      </c>
      <c r="I290" s="4">
        <v>12249</v>
      </c>
      <c r="J290" t="s">
        <v>252</v>
      </c>
      <c r="K290" s="3">
        <v>45657</v>
      </c>
    </row>
    <row r="291" spans="1:11" x14ac:dyDescent="0.3">
      <c r="A291">
        <v>2024</v>
      </c>
      <c r="B291" s="3">
        <v>45474</v>
      </c>
      <c r="C291" s="3">
        <v>45657</v>
      </c>
      <c r="D291" s="6" t="s">
        <v>134</v>
      </c>
      <c r="E291" s="3">
        <v>43420</v>
      </c>
      <c r="F291" s="6">
        <v>51510371</v>
      </c>
      <c r="G291" s="5" t="s">
        <v>257</v>
      </c>
      <c r="H291" s="6">
        <v>371</v>
      </c>
      <c r="I291" s="4">
        <v>12249</v>
      </c>
      <c r="J291" t="s">
        <v>252</v>
      </c>
      <c r="K291" s="3">
        <v>45657</v>
      </c>
    </row>
    <row r="292" spans="1:11" x14ac:dyDescent="0.3">
      <c r="A292">
        <v>2024</v>
      </c>
      <c r="B292" s="3">
        <v>45474</v>
      </c>
      <c r="C292" s="3">
        <v>45657</v>
      </c>
      <c r="D292" s="6" t="s">
        <v>200</v>
      </c>
      <c r="E292" s="3">
        <v>43420</v>
      </c>
      <c r="F292" s="6">
        <v>51910372</v>
      </c>
      <c r="G292" s="5" t="s">
        <v>257</v>
      </c>
      <c r="H292" s="6">
        <v>372</v>
      </c>
      <c r="I292" s="4">
        <v>5759.1</v>
      </c>
      <c r="J292" t="s">
        <v>252</v>
      </c>
      <c r="K292" s="3">
        <v>45657</v>
      </c>
    </row>
    <row r="293" spans="1:11" x14ac:dyDescent="0.3">
      <c r="A293">
        <v>2024</v>
      </c>
      <c r="B293" s="3">
        <v>45474</v>
      </c>
      <c r="C293" s="3">
        <v>45657</v>
      </c>
      <c r="D293" s="6" t="s">
        <v>232</v>
      </c>
      <c r="E293" s="3">
        <v>43430</v>
      </c>
      <c r="F293" s="6">
        <v>52110373</v>
      </c>
      <c r="G293" s="5" t="s">
        <v>257</v>
      </c>
      <c r="H293" s="6">
        <v>373</v>
      </c>
      <c r="I293" s="4">
        <v>2799</v>
      </c>
      <c r="J293" t="s">
        <v>252</v>
      </c>
      <c r="K293" s="3">
        <v>45657</v>
      </c>
    </row>
    <row r="294" spans="1:11" x14ac:dyDescent="0.3">
      <c r="A294">
        <v>2024</v>
      </c>
      <c r="B294" s="3">
        <v>45474</v>
      </c>
      <c r="C294" s="3">
        <v>45657</v>
      </c>
      <c r="D294" s="6" t="s">
        <v>255</v>
      </c>
      <c r="E294" s="3">
        <v>43474</v>
      </c>
      <c r="F294" s="6">
        <v>21120374</v>
      </c>
      <c r="G294" s="5" t="s">
        <v>257</v>
      </c>
      <c r="H294" s="6">
        <v>374</v>
      </c>
      <c r="I294" s="4">
        <v>119</v>
      </c>
      <c r="J294" t="s">
        <v>252</v>
      </c>
      <c r="K294" s="3">
        <v>45657</v>
      </c>
    </row>
    <row r="295" spans="1:11" x14ac:dyDescent="0.3">
      <c r="A295">
        <v>2024</v>
      </c>
      <c r="B295" s="3">
        <v>45474</v>
      </c>
      <c r="C295" s="3">
        <v>45657</v>
      </c>
      <c r="D295" s="6" t="s">
        <v>233</v>
      </c>
      <c r="E295" s="3">
        <v>43445</v>
      </c>
      <c r="F295" s="6">
        <v>21710375</v>
      </c>
      <c r="G295" s="5" t="s">
        <v>257</v>
      </c>
      <c r="H295" s="6">
        <v>375</v>
      </c>
      <c r="I295" s="4">
        <v>10733.48</v>
      </c>
      <c r="J295" t="s">
        <v>252</v>
      </c>
      <c r="K295" s="3">
        <v>45657</v>
      </c>
    </row>
    <row r="296" spans="1:11" x14ac:dyDescent="0.3">
      <c r="A296">
        <v>2024</v>
      </c>
      <c r="B296" s="3">
        <v>45474</v>
      </c>
      <c r="C296" s="3">
        <v>45657</v>
      </c>
      <c r="D296" s="6" t="s">
        <v>234</v>
      </c>
      <c r="E296" s="3">
        <v>43361</v>
      </c>
      <c r="F296" s="6">
        <v>51910376</v>
      </c>
      <c r="G296" s="5" t="s">
        <v>257</v>
      </c>
      <c r="H296" s="6">
        <v>376</v>
      </c>
      <c r="I296" s="4">
        <v>38680.199999999997</v>
      </c>
      <c r="J296" t="s">
        <v>252</v>
      </c>
      <c r="K296" s="3">
        <v>45657</v>
      </c>
    </row>
    <row r="297" spans="1:11" x14ac:dyDescent="0.3">
      <c r="A297">
        <v>2024</v>
      </c>
      <c r="B297" s="3">
        <v>45474</v>
      </c>
      <c r="C297" s="3">
        <v>45657</v>
      </c>
      <c r="D297" s="6" t="s">
        <v>234</v>
      </c>
      <c r="E297" s="3">
        <v>43361</v>
      </c>
      <c r="F297" s="6">
        <v>51910377</v>
      </c>
      <c r="G297" s="5" t="s">
        <v>257</v>
      </c>
      <c r="H297" s="6">
        <v>377</v>
      </c>
      <c r="I297" s="4">
        <v>38680.199999999997</v>
      </c>
      <c r="J297" t="s">
        <v>252</v>
      </c>
      <c r="K297" s="3">
        <v>45657</v>
      </c>
    </row>
    <row r="298" spans="1:11" x14ac:dyDescent="0.3">
      <c r="A298">
        <v>2024</v>
      </c>
      <c r="B298" s="3">
        <v>45474</v>
      </c>
      <c r="C298" s="3">
        <v>45657</v>
      </c>
      <c r="D298" s="6" t="s">
        <v>234</v>
      </c>
      <c r="E298" s="3">
        <v>43361</v>
      </c>
      <c r="F298" s="6">
        <v>51910378</v>
      </c>
      <c r="G298" s="5" t="s">
        <v>257</v>
      </c>
      <c r="H298" s="6">
        <v>378</v>
      </c>
      <c r="I298" s="4">
        <v>38680.199999999997</v>
      </c>
      <c r="J298" t="s">
        <v>252</v>
      </c>
      <c r="K298" s="3">
        <v>45657</v>
      </c>
    </row>
    <row r="299" spans="1:11" x14ac:dyDescent="0.3">
      <c r="A299">
        <v>2024</v>
      </c>
      <c r="B299" s="3">
        <v>45474</v>
      </c>
      <c r="C299" s="3">
        <v>45657</v>
      </c>
      <c r="D299" s="6" t="s">
        <v>234</v>
      </c>
      <c r="E299" s="3">
        <v>43361</v>
      </c>
      <c r="F299" s="6">
        <v>51910379</v>
      </c>
      <c r="G299" s="5" t="s">
        <v>257</v>
      </c>
      <c r="H299" s="6">
        <v>379</v>
      </c>
      <c r="I299" s="4">
        <v>38680.199999999997</v>
      </c>
      <c r="J299" t="s">
        <v>252</v>
      </c>
      <c r="K299" s="3">
        <v>45657</v>
      </c>
    </row>
    <row r="300" spans="1:11" x14ac:dyDescent="0.3">
      <c r="A300">
        <v>2024</v>
      </c>
      <c r="B300" s="3">
        <v>45474</v>
      </c>
      <c r="C300" s="3">
        <v>45657</v>
      </c>
      <c r="D300" s="6" t="s">
        <v>235</v>
      </c>
      <c r="E300" s="3">
        <v>43517</v>
      </c>
      <c r="F300" s="6">
        <v>29410381</v>
      </c>
      <c r="G300" s="5" t="s">
        <v>257</v>
      </c>
      <c r="H300" s="6">
        <v>381</v>
      </c>
      <c r="I300" s="4">
        <v>499</v>
      </c>
      <c r="J300" t="s">
        <v>252</v>
      </c>
      <c r="K300" s="3">
        <v>45657</v>
      </c>
    </row>
    <row r="301" spans="1:11" x14ac:dyDescent="0.3">
      <c r="A301">
        <v>2024</v>
      </c>
      <c r="B301" s="3">
        <v>45474</v>
      </c>
      <c r="C301" s="3">
        <v>45657</v>
      </c>
      <c r="D301" s="6" t="s">
        <v>143</v>
      </c>
      <c r="E301" s="3">
        <v>43524</v>
      </c>
      <c r="F301" s="6">
        <v>21120382</v>
      </c>
      <c r="G301" s="5" t="s">
        <v>257</v>
      </c>
      <c r="H301" s="6">
        <v>382</v>
      </c>
      <c r="I301" s="4">
        <v>1199.2</v>
      </c>
      <c r="J301" t="s">
        <v>252</v>
      </c>
      <c r="K301" s="3">
        <v>45657</v>
      </c>
    </row>
    <row r="302" spans="1:11" x14ac:dyDescent="0.3">
      <c r="A302">
        <v>2024</v>
      </c>
      <c r="B302" s="3">
        <v>45474</v>
      </c>
      <c r="C302" s="3">
        <v>45657</v>
      </c>
      <c r="D302" s="6" t="s">
        <v>200</v>
      </c>
      <c r="E302" s="3">
        <v>43601</v>
      </c>
      <c r="F302" s="6">
        <v>51910383</v>
      </c>
      <c r="G302" s="5" t="s">
        <v>257</v>
      </c>
      <c r="H302" s="6">
        <v>383</v>
      </c>
      <c r="I302" s="4">
        <v>2398.9899999999998</v>
      </c>
      <c r="J302" t="s">
        <v>252</v>
      </c>
      <c r="K302" s="3">
        <v>45657</v>
      </c>
    </row>
    <row r="303" spans="1:11" x14ac:dyDescent="0.3">
      <c r="A303">
        <v>2024</v>
      </c>
      <c r="B303" s="3">
        <v>45474</v>
      </c>
      <c r="C303" s="3">
        <v>45657</v>
      </c>
      <c r="D303" s="6" t="s">
        <v>236</v>
      </c>
      <c r="E303" s="3">
        <v>43601</v>
      </c>
      <c r="F303" s="6">
        <v>21120384</v>
      </c>
      <c r="G303" s="5" t="s">
        <v>257</v>
      </c>
      <c r="H303" s="6">
        <v>384</v>
      </c>
      <c r="I303" s="4">
        <v>699</v>
      </c>
      <c r="J303" t="s">
        <v>252</v>
      </c>
      <c r="K303" s="3">
        <v>45657</v>
      </c>
    </row>
    <row r="304" spans="1:11" x14ac:dyDescent="0.3">
      <c r="A304">
        <v>2024</v>
      </c>
      <c r="B304" s="3">
        <v>45474</v>
      </c>
      <c r="C304" s="3">
        <v>45657</v>
      </c>
      <c r="D304" s="6" t="s">
        <v>237</v>
      </c>
      <c r="E304" s="3">
        <v>43664</v>
      </c>
      <c r="F304" s="6">
        <v>53110385</v>
      </c>
      <c r="G304" s="5" t="s">
        <v>257</v>
      </c>
      <c r="H304" s="6">
        <v>385</v>
      </c>
      <c r="I304" s="4">
        <v>0.01</v>
      </c>
      <c r="J304" t="s">
        <v>252</v>
      </c>
      <c r="K304" s="3">
        <v>45657</v>
      </c>
    </row>
    <row r="305" spans="1:11" x14ac:dyDescent="0.3">
      <c r="A305">
        <v>2024</v>
      </c>
      <c r="B305" s="3">
        <v>45474</v>
      </c>
      <c r="C305" s="3">
        <v>45657</v>
      </c>
      <c r="D305" s="6" t="s">
        <v>229</v>
      </c>
      <c r="E305" s="3">
        <v>43784</v>
      </c>
      <c r="F305" s="6">
        <v>51110386</v>
      </c>
      <c r="G305" s="5" t="s">
        <v>257</v>
      </c>
      <c r="H305" s="6">
        <v>386</v>
      </c>
      <c r="I305" s="4">
        <v>1294.3</v>
      </c>
      <c r="J305" t="s">
        <v>252</v>
      </c>
      <c r="K305" s="3">
        <v>45657</v>
      </c>
    </row>
    <row r="306" spans="1:11" s="2" customFormat="1" x14ac:dyDescent="0.3">
      <c r="A306" s="2">
        <v>2024</v>
      </c>
      <c r="B306" s="3">
        <v>45474</v>
      </c>
      <c r="C306" s="3">
        <v>45657</v>
      </c>
      <c r="D306" s="6" t="s">
        <v>238</v>
      </c>
      <c r="E306" s="3">
        <v>43801</v>
      </c>
      <c r="F306" s="6">
        <v>51910387</v>
      </c>
      <c r="G306" s="5" t="s">
        <v>257</v>
      </c>
      <c r="H306" s="6">
        <v>387</v>
      </c>
      <c r="I306" s="4">
        <v>47678.02</v>
      </c>
      <c r="J306" s="2" t="s">
        <v>252</v>
      </c>
      <c r="K306" s="3">
        <v>45657</v>
      </c>
    </row>
    <row r="307" spans="1:11" x14ac:dyDescent="0.3">
      <c r="A307">
        <v>2024</v>
      </c>
      <c r="B307" s="3">
        <v>45474</v>
      </c>
      <c r="C307" s="3">
        <v>45657</v>
      </c>
      <c r="D307" s="6" t="s">
        <v>238</v>
      </c>
      <c r="E307" s="3">
        <v>43801</v>
      </c>
      <c r="F307" s="6">
        <v>51910388</v>
      </c>
      <c r="G307" s="5" t="s">
        <v>257</v>
      </c>
      <c r="H307" s="6">
        <v>388</v>
      </c>
      <c r="I307" s="4">
        <v>47678.02</v>
      </c>
      <c r="J307" t="s">
        <v>252</v>
      </c>
      <c r="K307" s="3">
        <v>45657</v>
      </c>
    </row>
    <row r="308" spans="1:11" x14ac:dyDescent="0.3">
      <c r="A308">
        <v>2024</v>
      </c>
      <c r="B308" s="3">
        <v>45474</v>
      </c>
      <c r="C308" s="3">
        <v>45657</v>
      </c>
      <c r="D308" s="6" t="s">
        <v>238</v>
      </c>
      <c r="E308" s="3">
        <v>43801</v>
      </c>
      <c r="F308" s="6">
        <v>51910389</v>
      </c>
      <c r="G308" s="5" t="s">
        <v>257</v>
      </c>
      <c r="H308" s="6">
        <v>389</v>
      </c>
      <c r="I308" s="4">
        <v>47678.02</v>
      </c>
      <c r="J308" t="s">
        <v>252</v>
      </c>
      <c r="K308" s="3">
        <v>45657</v>
      </c>
    </row>
    <row r="309" spans="1:11" x14ac:dyDescent="0.3">
      <c r="A309">
        <v>2024</v>
      </c>
      <c r="B309" s="3">
        <v>45474</v>
      </c>
      <c r="C309" s="3">
        <v>45657</v>
      </c>
      <c r="D309" s="6" t="s">
        <v>239</v>
      </c>
      <c r="E309" s="3">
        <v>43859</v>
      </c>
      <c r="F309" s="6">
        <v>51110390</v>
      </c>
      <c r="G309" s="5" t="s">
        <v>257</v>
      </c>
      <c r="H309" s="6">
        <v>390</v>
      </c>
      <c r="I309" s="4">
        <f>1740*1.16</f>
        <v>2018.3999999999999</v>
      </c>
      <c r="J309" t="s">
        <v>252</v>
      </c>
      <c r="K309" s="3">
        <v>45657</v>
      </c>
    </row>
    <row r="310" spans="1:11" x14ac:dyDescent="0.3">
      <c r="A310">
        <v>2024</v>
      </c>
      <c r="B310" s="3">
        <v>45474</v>
      </c>
      <c r="C310" s="3">
        <v>45657</v>
      </c>
      <c r="D310" s="6" t="s">
        <v>240</v>
      </c>
      <c r="E310" s="3">
        <v>43859</v>
      </c>
      <c r="F310" s="6">
        <v>51110391</v>
      </c>
      <c r="G310" s="5" t="s">
        <v>257</v>
      </c>
      <c r="H310" s="6">
        <v>391</v>
      </c>
      <c r="I310" s="4">
        <f>1426.21*1.16</f>
        <v>1654.4035999999999</v>
      </c>
      <c r="J310" t="s">
        <v>252</v>
      </c>
      <c r="K310" s="3">
        <v>45657</v>
      </c>
    </row>
    <row r="311" spans="1:11" x14ac:dyDescent="0.3">
      <c r="A311">
        <v>2024</v>
      </c>
      <c r="B311" s="3">
        <v>45474</v>
      </c>
      <c r="C311" s="3">
        <v>45657</v>
      </c>
      <c r="D311" s="6" t="s">
        <v>241</v>
      </c>
      <c r="E311" s="3">
        <v>43859</v>
      </c>
      <c r="F311" s="6">
        <v>51110392</v>
      </c>
      <c r="G311" s="5" t="s">
        <v>257</v>
      </c>
      <c r="H311" s="6">
        <v>392</v>
      </c>
      <c r="I311" s="4">
        <f>903.79*1.16</f>
        <v>1048.3963999999999</v>
      </c>
      <c r="J311" t="s">
        <v>252</v>
      </c>
      <c r="K311" s="3">
        <v>45657</v>
      </c>
    </row>
    <row r="312" spans="1:11" x14ac:dyDescent="0.3">
      <c r="A312">
        <v>2024</v>
      </c>
      <c r="B312" s="3">
        <v>45474</v>
      </c>
      <c r="C312" s="3">
        <v>45657</v>
      </c>
      <c r="D312" s="6" t="s">
        <v>256</v>
      </c>
      <c r="E312" s="3">
        <v>43873</v>
      </c>
      <c r="F312" s="6">
        <v>51110393</v>
      </c>
      <c r="G312" s="5" t="s">
        <v>257</v>
      </c>
      <c r="H312" s="6">
        <v>393</v>
      </c>
      <c r="I312" s="4">
        <v>489.52</v>
      </c>
      <c r="J312" t="s">
        <v>252</v>
      </c>
      <c r="K312" s="3">
        <v>45657</v>
      </c>
    </row>
    <row r="313" spans="1:11" x14ac:dyDescent="0.3">
      <c r="A313">
        <v>2024</v>
      </c>
      <c r="B313" s="3">
        <v>45474</v>
      </c>
      <c r="C313" s="3">
        <v>45657</v>
      </c>
      <c r="D313" s="6" t="s">
        <v>242</v>
      </c>
      <c r="E313" s="3">
        <v>44041</v>
      </c>
      <c r="F313" s="6">
        <v>51510394</v>
      </c>
      <c r="G313" s="5" t="s">
        <v>257</v>
      </c>
      <c r="H313" s="6">
        <v>394</v>
      </c>
      <c r="I313" s="4">
        <v>11399</v>
      </c>
      <c r="J313" t="s">
        <v>252</v>
      </c>
      <c r="K313" s="3">
        <v>45657</v>
      </c>
    </row>
    <row r="314" spans="1:11" x14ac:dyDescent="0.3">
      <c r="A314">
        <v>2024</v>
      </c>
      <c r="B314" s="3">
        <v>45474</v>
      </c>
      <c r="C314" s="3">
        <v>45657</v>
      </c>
      <c r="D314" s="6" t="s">
        <v>243</v>
      </c>
      <c r="E314" s="3">
        <v>44341</v>
      </c>
      <c r="F314" s="6">
        <v>25410396</v>
      </c>
      <c r="G314" s="5" t="s">
        <v>257</v>
      </c>
      <c r="H314" s="6">
        <v>396</v>
      </c>
      <c r="I314" s="4">
        <v>980</v>
      </c>
      <c r="J314" t="s">
        <v>252</v>
      </c>
      <c r="K314" s="3">
        <v>45657</v>
      </c>
    </row>
    <row r="315" spans="1:11" x14ac:dyDescent="0.3">
      <c r="A315">
        <v>2024</v>
      </c>
      <c r="B315" s="3">
        <v>45474</v>
      </c>
      <c r="C315" s="3">
        <v>45657</v>
      </c>
      <c r="D315" s="6" t="s">
        <v>237</v>
      </c>
      <c r="E315" s="3">
        <v>44034</v>
      </c>
      <c r="F315" s="6">
        <v>53110397</v>
      </c>
      <c r="G315" s="5" t="s">
        <v>257</v>
      </c>
      <c r="H315" s="6">
        <v>397</v>
      </c>
      <c r="I315" s="4">
        <v>0.01</v>
      </c>
      <c r="J315" t="s">
        <v>252</v>
      </c>
      <c r="K315" s="3">
        <v>45657</v>
      </c>
    </row>
    <row r="316" spans="1:11" x14ac:dyDescent="0.3">
      <c r="A316">
        <v>2024</v>
      </c>
      <c r="B316" s="3">
        <v>45474</v>
      </c>
      <c r="C316" s="3">
        <v>45657</v>
      </c>
      <c r="D316" s="6" t="s">
        <v>96</v>
      </c>
      <c r="E316" s="3">
        <v>44155</v>
      </c>
      <c r="F316" s="6">
        <v>29410399</v>
      </c>
      <c r="G316" s="5" t="s">
        <v>257</v>
      </c>
      <c r="H316" s="6">
        <v>399</v>
      </c>
      <c r="I316" s="4">
        <v>1359.15</v>
      </c>
      <c r="J316" t="s">
        <v>252</v>
      </c>
      <c r="K316" s="3">
        <v>45657</v>
      </c>
    </row>
    <row r="317" spans="1:11" x14ac:dyDescent="0.3">
      <c r="A317">
        <v>2024</v>
      </c>
      <c r="B317" s="3">
        <v>45474</v>
      </c>
      <c r="C317" s="3">
        <v>45657</v>
      </c>
      <c r="D317" s="6" t="s">
        <v>244</v>
      </c>
      <c r="E317" s="3">
        <v>44069</v>
      </c>
      <c r="F317" s="6">
        <v>51510401</v>
      </c>
      <c r="G317" s="5" t="s">
        <v>257</v>
      </c>
      <c r="H317" s="6">
        <v>401</v>
      </c>
      <c r="I317" s="4">
        <v>0.01</v>
      </c>
      <c r="J317" t="s">
        <v>252</v>
      </c>
      <c r="K317" s="3">
        <v>45657</v>
      </c>
    </row>
    <row r="318" spans="1:11" x14ac:dyDescent="0.3">
      <c r="A318">
        <v>2024</v>
      </c>
      <c r="B318" s="3">
        <v>45474</v>
      </c>
      <c r="C318" s="3">
        <v>45657</v>
      </c>
      <c r="D318" s="6" t="s">
        <v>242</v>
      </c>
      <c r="E318" s="3">
        <v>44365</v>
      </c>
      <c r="F318" s="6">
        <v>51510402</v>
      </c>
      <c r="G318" s="5" t="s">
        <v>257</v>
      </c>
      <c r="H318" s="6">
        <v>402</v>
      </c>
      <c r="I318" s="4">
        <v>10999</v>
      </c>
      <c r="J318" t="s">
        <v>252</v>
      </c>
      <c r="K318" s="3">
        <v>45657</v>
      </c>
    </row>
    <row r="319" spans="1:11" x14ac:dyDescent="0.3">
      <c r="A319">
        <v>2024</v>
      </c>
      <c r="B319" s="3">
        <v>45474</v>
      </c>
      <c r="C319" s="3">
        <v>45657</v>
      </c>
      <c r="D319" s="6" t="s">
        <v>153</v>
      </c>
      <c r="E319" s="3">
        <v>44365</v>
      </c>
      <c r="F319" s="6">
        <v>29410403</v>
      </c>
      <c r="G319" s="5" t="s">
        <v>257</v>
      </c>
      <c r="H319" s="6">
        <v>403</v>
      </c>
      <c r="I319" s="4">
        <v>219</v>
      </c>
      <c r="J319" t="s">
        <v>252</v>
      </c>
      <c r="K319" s="3">
        <v>45657</v>
      </c>
    </row>
    <row r="320" spans="1:11" x14ac:dyDescent="0.3">
      <c r="A320">
        <v>2024</v>
      </c>
      <c r="B320" s="3">
        <v>45474</v>
      </c>
      <c r="C320" s="3">
        <v>45657</v>
      </c>
      <c r="D320" s="6" t="s">
        <v>71</v>
      </c>
      <c r="E320" s="3">
        <v>44383</v>
      </c>
      <c r="F320" s="6">
        <v>21120404</v>
      </c>
      <c r="G320" s="5" t="s">
        <v>257</v>
      </c>
      <c r="H320" s="6">
        <v>404</v>
      </c>
      <c r="I320" s="4">
        <v>799</v>
      </c>
      <c r="J320" t="s">
        <v>252</v>
      </c>
      <c r="K320" s="3">
        <v>45657</v>
      </c>
    </row>
    <row r="321" spans="1:11" x14ac:dyDescent="0.3">
      <c r="A321">
        <v>2024</v>
      </c>
      <c r="B321" s="3">
        <v>45474</v>
      </c>
      <c r="C321" s="3">
        <v>45657</v>
      </c>
      <c r="D321" s="6" t="s">
        <v>71</v>
      </c>
      <c r="E321" s="3">
        <v>44383</v>
      </c>
      <c r="F321" s="6">
        <v>21120405</v>
      </c>
      <c r="G321" s="5" t="s">
        <v>257</v>
      </c>
      <c r="H321" s="6">
        <v>405</v>
      </c>
      <c r="I321" s="4">
        <v>799</v>
      </c>
      <c r="J321" t="s">
        <v>252</v>
      </c>
      <c r="K321" s="3">
        <v>45657</v>
      </c>
    </row>
    <row r="322" spans="1:11" x14ac:dyDescent="0.3">
      <c r="A322">
        <v>2024</v>
      </c>
      <c r="B322" s="3">
        <v>45474</v>
      </c>
      <c r="C322" s="3">
        <v>45657</v>
      </c>
      <c r="D322" s="6" t="s">
        <v>195</v>
      </c>
      <c r="E322" s="3">
        <v>43784</v>
      </c>
      <c r="F322" s="6">
        <v>21120406</v>
      </c>
      <c r="G322" s="5" t="s">
        <v>257</v>
      </c>
      <c r="H322" s="6">
        <v>406</v>
      </c>
      <c r="I322" s="4">
        <v>699.3</v>
      </c>
      <c r="J322" t="s">
        <v>252</v>
      </c>
      <c r="K322" s="3">
        <v>45657</v>
      </c>
    </row>
    <row r="323" spans="1:11" x14ac:dyDescent="0.3">
      <c r="A323">
        <v>2024</v>
      </c>
      <c r="B323" s="3">
        <v>45474</v>
      </c>
      <c r="C323" s="3">
        <v>45657</v>
      </c>
      <c r="D323" s="6" t="s">
        <v>242</v>
      </c>
      <c r="E323" s="3">
        <v>44475</v>
      </c>
      <c r="F323" s="6">
        <v>51510410</v>
      </c>
      <c r="G323" s="5" t="s">
        <v>257</v>
      </c>
      <c r="H323" s="6">
        <v>410</v>
      </c>
      <c r="I323" s="4">
        <v>17043.650000000001</v>
      </c>
      <c r="J323" t="s">
        <v>252</v>
      </c>
      <c r="K323" s="3">
        <v>45657</v>
      </c>
    </row>
    <row r="324" spans="1:11" x14ac:dyDescent="0.3">
      <c r="A324">
        <v>2024</v>
      </c>
      <c r="B324" s="3">
        <v>45474</v>
      </c>
      <c r="C324" s="3">
        <v>45657</v>
      </c>
      <c r="D324" s="6" t="s">
        <v>242</v>
      </c>
      <c r="E324" s="3">
        <v>44514</v>
      </c>
      <c r="F324" s="6">
        <v>51510412</v>
      </c>
      <c r="G324" s="5" t="s">
        <v>257</v>
      </c>
      <c r="H324" s="6">
        <v>412</v>
      </c>
      <c r="I324" s="4">
        <v>15199.2</v>
      </c>
      <c r="J324" t="s">
        <v>252</v>
      </c>
      <c r="K324" s="3">
        <v>45657</v>
      </c>
    </row>
    <row r="325" spans="1:11" s="2" customFormat="1" x14ac:dyDescent="0.3">
      <c r="A325" s="2">
        <v>2024</v>
      </c>
      <c r="B325" s="3">
        <v>45474</v>
      </c>
      <c r="C325" s="3">
        <v>45657</v>
      </c>
      <c r="D325" s="6" t="s">
        <v>245</v>
      </c>
      <c r="E325" s="3">
        <v>44627</v>
      </c>
      <c r="F325" s="6">
        <v>29410413</v>
      </c>
      <c r="G325" s="5" t="s">
        <v>257</v>
      </c>
      <c r="H325" s="6">
        <v>413</v>
      </c>
      <c r="I325" s="4">
        <v>999</v>
      </c>
      <c r="J325" s="2" t="s">
        <v>252</v>
      </c>
      <c r="K325" s="3">
        <v>45657</v>
      </c>
    </row>
    <row r="326" spans="1:11" x14ac:dyDescent="0.3">
      <c r="A326">
        <v>2024</v>
      </c>
      <c r="B326" s="3">
        <v>45474</v>
      </c>
      <c r="C326" s="3">
        <v>45657</v>
      </c>
      <c r="D326" s="6" t="s">
        <v>71</v>
      </c>
      <c r="E326" s="3">
        <v>44922</v>
      </c>
      <c r="F326" s="6">
        <v>21120414</v>
      </c>
      <c r="G326" s="5" t="s">
        <v>257</v>
      </c>
      <c r="H326" s="6">
        <v>414</v>
      </c>
      <c r="I326" s="4">
        <v>799</v>
      </c>
      <c r="J326" t="s">
        <v>252</v>
      </c>
      <c r="K326" s="3">
        <v>45657</v>
      </c>
    </row>
    <row r="327" spans="1:11" x14ac:dyDescent="0.3">
      <c r="A327">
        <v>2024</v>
      </c>
      <c r="B327" s="3">
        <v>45474</v>
      </c>
      <c r="C327" s="3">
        <v>45657</v>
      </c>
      <c r="D327" s="6" t="s">
        <v>246</v>
      </c>
      <c r="E327" s="3">
        <v>44967</v>
      </c>
      <c r="F327" s="6">
        <v>51510415</v>
      </c>
      <c r="G327" s="5" t="s">
        <v>257</v>
      </c>
      <c r="H327" s="6">
        <v>415</v>
      </c>
      <c r="I327" s="4">
        <v>0.01</v>
      </c>
      <c r="J327" t="s">
        <v>252</v>
      </c>
      <c r="K327" s="3">
        <v>45657</v>
      </c>
    </row>
    <row r="328" spans="1:11" s="2" customFormat="1" x14ac:dyDescent="0.3">
      <c r="A328" s="2">
        <v>2024</v>
      </c>
      <c r="B328" s="3">
        <v>45474</v>
      </c>
      <c r="C328" s="3">
        <v>45657</v>
      </c>
      <c r="D328" s="6" t="s">
        <v>246</v>
      </c>
      <c r="E328" s="3">
        <v>44967</v>
      </c>
      <c r="F328" s="6">
        <v>51510416</v>
      </c>
      <c r="G328" s="5" t="s">
        <v>257</v>
      </c>
      <c r="H328" s="6">
        <v>416</v>
      </c>
      <c r="I328" s="4">
        <v>0.01</v>
      </c>
      <c r="J328" s="2" t="s">
        <v>252</v>
      </c>
      <c r="K328" s="3">
        <v>45657</v>
      </c>
    </row>
    <row r="329" spans="1:11" x14ac:dyDescent="0.3">
      <c r="A329">
        <v>2024</v>
      </c>
      <c r="B329" s="3">
        <v>45474</v>
      </c>
      <c r="C329" s="3">
        <v>45657</v>
      </c>
      <c r="D329" s="6" t="s">
        <v>246</v>
      </c>
      <c r="E329" s="3">
        <v>44967</v>
      </c>
      <c r="F329" s="6">
        <v>51510417</v>
      </c>
      <c r="G329" s="5" t="s">
        <v>257</v>
      </c>
      <c r="H329" s="6">
        <v>417</v>
      </c>
      <c r="I329" s="4">
        <v>0.01</v>
      </c>
      <c r="J329" t="s">
        <v>252</v>
      </c>
      <c r="K329" s="3">
        <v>45657</v>
      </c>
    </row>
    <row r="330" spans="1:11" x14ac:dyDescent="0.3">
      <c r="A330">
        <v>2024</v>
      </c>
      <c r="B330" s="3">
        <v>45474</v>
      </c>
      <c r="C330" s="3">
        <v>45657</v>
      </c>
      <c r="D330" s="6" t="s">
        <v>246</v>
      </c>
      <c r="E330" s="3">
        <v>44967</v>
      </c>
      <c r="F330" s="6">
        <v>51510418</v>
      </c>
      <c r="G330" s="5" t="s">
        <v>257</v>
      </c>
      <c r="H330" s="6">
        <v>418</v>
      </c>
      <c r="I330" s="4">
        <v>0.01</v>
      </c>
      <c r="J330" t="s">
        <v>252</v>
      </c>
      <c r="K330" s="3">
        <v>45657</v>
      </c>
    </row>
    <row r="331" spans="1:11" x14ac:dyDescent="0.3">
      <c r="A331">
        <v>2024</v>
      </c>
      <c r="B331" s="3">
        <v>45474</v>
      </c>
      <c r="C331" s="3">
        <v>45657</v>
      </c>
      <c r="D331" s="6" t="s">
        <v>246</v>
      </c>
      <c r="E331" s="3">
        <v>44967</v>
      </c>
      <c r="F331" s="6">
        <v>51510419</v>
      </c>
      <c r="G331" s="5" t="s">
        <v>257</v>
      </c>
      <c r="H331" s="6">
        <v>419</v>
      </c>
      <c r="I331" s="4">
        <v>0.01</v>
      </c>
      <c r="J331" t="s">
        <v>252</v>
      </c>
      <c r="K331" s="3">
        <v>45657</v>
      </c>
    </row>
    <row r="332" spans="1:11" x14ac:dyDescent="0.3">
      <c r="A332">
        <v>2024</v>
      </c>
      <c r="B332" s="3">
        <v>45474</v>
      </c>
      <c r="C332" s="3">
        <v>45657</v>
      </c>
      <c r="D332" s="6" t="s">
        <v>246</v>
      </c>
      <c r="E332" s="3">
        <v>44967</v>
      </c>
      <c r="F332" s="6">
        <v>51510420</v>
      </c>
      <c r="G332" s="5" t="s">
        <v>257</v>
      </c>
      <c r="H332" s="6">
        <v>420</v>
      </c>
      <c r="I332" s="4">
        <v>0.01</v>
      </c>
      <c r="J332" t="s">
        <v>252</v>
      </c>
      <c r="K332" s="3">
        <v>45657</v>
      </c>
    </row>
    <row r="333" spans="1:11" x14ac:dyDescent="0.3">
      <c r="A333">
        <v>2024</v>
      </c>
      <c r="B333" s="3">
        <v>45474</v>
      </c>
      <c r="C333" s="3">
        <v>45657</v>
      </c>
      <c r="D333" s="6" t="s">
        <v>247</v>
      </c>
      <c r="E333" s="3">
        <v>44967</v>
      </c>
      <c r="F333" s="6">
        <v>24610421</v>
      </c>
      <c r="G333" s="5" t="s">
        <v>257</v>
      </c>
      <c r="H333" s="6">
        <v>421</v>
      </c>
      <c r="I333" s="4">
        <v>2438.65</v>
      </c>
      <c r="J333" t="s">
        <v>252</v>
      </c>
      <c r="K333" s="3">
        <v>45657</v>
      </c>
    </row>
    <row r="334" spans="1:11" x14ac:dyDescent="0.3">
      <c r="A334">
        <v>2024</v>
      </c>
      <c r="B334" s="3">
        <v>45474</v>
      </c>
      <c r="C334" s="3">
        <v>45657</v>
      </c>
      <c r="D334" s="6" t="s">
        <v>248</v>
      </c>
      <c r="E334" s="3">
        <v>44991</v>
      </c>
      <c r="F334" s="6">
        <v>21120422</v>
      </c>
      <c r="G334" s="5" t="s">
        <v>257</v>
      </c>
      <c r="H334" s="6">
        <v>422</v>
      </c>
      <c r="I334" s="4">
        <v>916.4</v>
      </c>
      <c r="J334" t="s">
        <v>252</v>
      </c>
      <c r="K334" s="3">
        <v>45657</v>
      </c>
    </row>
    <row r="335" spans="1:11" x14ac:dyDescent="0.3">
      <c r="A335">
        <v>2024</v>
      </c>
      <c r="B335" s="3">
        <v>45474</v>
      </c>
      <c r="C335" s="3">
        <v>45657</v>
      </c>
      <c r="D335" s="6" t="s">
        <v>249</v>
      </c>
      <c r="E335" s="3">
        <v>45013</v>
      </c>
      <c r="F335" s="6">
        <v>56900423</v>
      </c>
      <c r="G335" s="5" t="s">
        <v>257</v>
      </c>
      <c r="H335" s="6">
        <v>423</v>
      </c>
      <c r="I335" s="4">
        <v>1414</v>
      </c>
      <c r="J335" t="s">
        <v>252</v>
      </c>
      <c r="K335" s="3">
        <v>45657</v>
      </c>
    </row>
    <row r="336" spans="1:11" x14ac:dyDescent="0.3">
      <c r="A336">
        <v>2024</v>
      </c>
      <c r="B336" s="3">
        <v>45474</v>
      </c>
      <c r="C336" s="3">
        <v>45657</v>
      </c>
      <c r="D336" s="6" t="s">
        <v>250</v>
      </c>
      <c r="E336" s="3">
        <v>45013</v>
      </c>
      <c r="F336" s="6">
        <v>56900424</v>
      </c>
      <c r="G336" s="5" t="s">
        <v>257</v>
      </c>
      <c r="H336" s="6">
        <v>424</v>
      </c>
      <c r="I336" s="4">
        <v>1414</v>
      </c>
      <c r="J336" t="s">
        <v>252</v>
      </c>
      <c r="K336" s="3">
        <v>45657</v>
      </c>
    </row>
    <row r="337" spans="1:11" x14ac:dyDescent="0.3">
      <c r="A337">
        <v>2024</v>
      </c>
      <c r="B337" s="3">
        <v>45474</v>
      </c>
      <c r="C337" s="3">
        <v>45657</v>
      </c>
      <c r="D337" s="6" t="s">
        <v>153</v>
      </c>
      <c r="E337" s="3">
        <v>45058</v>
      </c>
      <c r="F337" s="6">
        <v>29410425</v>
      </c>
      <c r="G337" s="5" t="s">
        <v>257</v>
      </c>
      <c r="H337" s="6">
        <v>425</v>
      </c>
      <c r="I337" s="4">
        <v>229</v>
      </c>
      <c r="J337" t="s">
        <v>252</v>
      </c>
      <c r="K337" s="3">
        <v>45657</v>
      </c>
    </row>
    <row r="338" spans="1:11" x14ac:dyDescent="0.3">
      <c r="A338">
        <v>2024</v>
      </c>
      <c r="B338" s="3">
        <v>45474</v>
      </c>
      <c r="C338" s="3">
        <v>45657</v>
      </c>
      <c r="D338" s="6" t="s">
        <v>242</v>
      </c>
      <c r="E338" s="3">
        <v>45071</v>
      </c>
      <c r="F338" s="6">
        <v>51510426</v>
      </c>
      <c r="G338" s="5" t="s">
        <v>257</v>
      </c>
      <c r="H338" s="6">
        <v>426</v>
      </c>
      <c r="I338" s="4">
        <v>16860</v>
      </c>
      <c r="J338" t="s">
        <v>252</v>
      </c>
      <c r="K338" s="3">
        <v>45657</v>
      </c>
    </row>
    <row r="339" spans="1:11" x14ac:dyDescent="0.3">
      <c r="A339">
        <v>2024</v>
      </c>
      <c r="B339" s="3">
        <v>45474</v>
      </c>
      <c r="C339" s="3">
        <v>45657</v>
      </c>
      <c r="D339" s="6" t="s">
        <v>242</v>
      </c>
      <c r="E339" s="3">
        <v>45072</v>
      </c>
      <c r="F339" s="6">
        <v>51510427</v>
      </c>
      <c r="G339" s="5" t="s">
        <v>257</v>
      </c>
      <c r="H339" s="6">
        <v>427</v>
      </c>
      <c r="I339" s="4">
        <v>16296.99</v>
      </c>
      <c r="J339" t="s">
        <v>252</v>
      </c>
      <c r="K339" s="3">
        <v>45657</v>
      </c>
    </row>
    <row r="340" spans="1:11" x14ac:dyDescent="0.3">
      <c r="A340">
        <v>2024</v>
      </c>
      <c r="B340" s="3">
        <v>45474</v>
      </c>
      <c r="C340" s="3">
        <v>45657</v>
      </c>
      <c r="D340" s="6" t="s">
        <v>242</v>
      </c>
      <c r="E340" s="3">
        <v>45072</v>
      </c>
      <c r="F340" s="6">
        <v>51510428</v>
      </c>
      <c r="G340" s="5" t="s">
        <v>257</v>
      </c>
      <c r="H340" s="6">
        <v>428</v>
      </c>
      <c r="I340" s="4">
        <v>16296.99</v>
      </c>
      <c r="J340" t="s">
        <v>252</v>
      </c>
      <c r="K340" s="3">
        <v>45657</v>
      </c>
    </row>
    <row r="341" spans="1:11" x14ac:dyDescent="0.3">
      <c r="A341">
        <v>2024</v>
      </c>
      <c r="B341" s="3">
        <v>45474</v>
      </c>
      <c r="C341" s="3">
        <v>45657</v>
      </c>
      <c r="D341" s="6" t="s">
        <v>242</v>
      </c>
      <c r="E341" s="3">
        <v>45072</v>
      </c>
      <c r="F341" s="6">
        <v>51510429</v>
      </c>
      <c r="G341" s="5" t="s">
        <v>257</v>
      </c>
      <c r="H341" s="6">
        <v>429</v>
      </c>
      <c r="I341" s="4">
        <v>16296.99</v>
      </c>
      <c r="J341" t="s">
        <v>252</v>
      </c>
      <c r="K341" s="3">
        <v>45657</v>
      </c>
    </row>
    <row r="342" spans="1:11" x14ac:dyDescent="0.3">
      <c r="A342">
        <v>2024</v>
      </c>
      <c r="B342" s="3">
        <v>45474</v>
      </c>
      <c r="C342" s="3">
        <v>45657</v>
      </c>
      <c r="D342" s="6" t="s">
        <v>153</v>
      </c>
      <c r="E342" s="3">
        <v>45223</v>
      </c>
      <c r="F342" s="6">
        <v>29410430</v>
      </c>
      <c r="G342" s="5" t="s">
        <v>257</v>
      </c>
      <c r="H342" s="6">
        <v>430</v>
      </c>
      <c r="I342" s="4">
        <v>339.15</v>
      </c>
      <c r="J342" t="s">
        <v>252</v>
      </c>
      <c r="K342" s="3">
        <v>45657</v>
      </c>
    </row>
    <row r="343" spans="1:11" x14ac:dyDescent="0.3">
      <c r="A343">
        <v>2024</v>
      </c>
      <c r="B343" s="3">
        <v>45474</v>
      </c>
      <c r="C343" s="3">
        <v>45657</v>
      </c>
      <c r="D343" s="6" t="s">
        <v>153</v>
      </c>
      <c r="E343" s="3">
        <v>45223</v>
      </c>
      <c r="F343" s="6">
        <v>29410431</v>
      </c>
      <c r="G343" s="5" t="s">
        <v>257</v>
      </c>
      <c r="H343" s="6">
        <v>431</v>
      </c>
      <c r="I343" s="4">
        <v>339.15</v>
      </c>
      <c r="J343" t="s">
        <v>252</v>
      </c>
      <c r="K343" s="3">
        <v>45657</v>
      </c>
    </row>
    <row r="344" spans="1:11" x14ac:dyDescent="0.3">
      <c r="A344">
        <v>2024</v>
      </c>
      <c r="B344" s="3">
        <v>45474</v>
      </c>
      <c r="C344" s="3">
        <v>45657</v>
      </c>
      <c r="D344" s="6" t="s">
        <v>251</v>
      </c>
      <c r="E344" s="3">
        <v>45163</v>
      </c>
      <c r="F344" s="6">
        <v>29410432</v>
      </c>
      <c r="G344" s="5" t="s">
        <v>257</v>
      </c>
      <c r="H344" s="6">
        <v>432</v>
      </c>
      <c r="I344" s="4">
        <v>339.15</v>
      </c>
      <c r="J344" t="s">
        <v>252</v>
      </c>
      <c r="K344" s="3">
        <v>45657</v>
      </c>
    </row>
    <row r="345" spans="1:11" x14ac:dyDescent="0.3">
      <c r="A345">
        <v>2024</v>
      </c>
      <c r="B345" s="3">
        <v>45474</v>
      </c>
      <c r="C345" s="3">
        <v>45657</v>
      </c>
      <c r="D345" s="6" t="s">
        <v>115</v>
      </c>
      <c r="E345" s="3">
        <v>45246</v>
      </c>
      <c r="F345" s="10">
        <v>29410433</v>
      </c>
      <c r="G345" s="5" t="s">
        <v>257</v>
      </c>
      <c r="H345" s="6">
        <v>433</v>
      </c>
      <c r="I345" s="4">
        <v>524.25</v>
      </c>
      <c r="J345" t="s">
        <v>252</v>
      </c>
      <c r="K345" s="3">
        <v>45657</v>
      </c>
    </row>
    <row r="346" spans="1:11" x14ac:dyDescent="0.3">
      <c r="A346">
        <v>2024</v>
      </c>
      <c r="B346" s="3">
        <v>45474</v>
      </c>
      <c r="C346" s="3">
        <v>45657</v>
      </c>
      <c r="D346" s="6" t="s">
        <v>115</v>
      </c>
      <c r="E346" s="3">
        <v>45246</v>
      </c>
      <c r="F346" s="10">
        <v>29410434</v>
      </c>
      <c r="G346" s="5" t="s">
        <v>257</v>
      </c>
      <c r="H346" s="6">
        <v>434</v>
      </c>
      <c r="I346" s="4">
        <v>524.25</v>
      </c>
      <c r="J346" t="s">
        <v>252</v>
      </c>
      <c r="K346" s="3">
        <v>45657</v>
      </c>
    </row>
    <row r="347" spans="1:11" x14ac:dyDescent="0.3">
      <c r="A347">
        <v>2024</v>
      </c>
      <c r="B347" s="3">
        <v>45474</v>
      </c>
      <c r="C347" s="3">
        <v>45657</v>
      </c>
      <c r="D347" s="6" t="s">
        <v>203</v>
      </c>
      <c r="E347" s="3">
        <v>45246</v>
      </c>
      <c r="F347" s="11">
        <v>52110435</v>
      </c>
      <c r="G347" s="5" t="s">
        <v>257</v>
      </c>
      <c r="H347" s="6">
        <v>435</v>
      </c>
      <c r="I347" s="4">
        <v>13999</v>
      </c>
      <c r="J347" t="s">
        <v>252</v>
      </c>
      <c r="K347" s="3">
        <v>45657</v>
      </c>
    </row>
    <row r="348" spans="1:11" x14ac:dyDescent="0.3">
      <c r="A348">
        <v>2024</v>
      </c>
      <c r="B348" s="3">
        <v>45474</v>
      </c>
      <c r="C348" s="3">
        <v>45657</v>
      </c>
      <c r="D348" s="6" t="s">
        <v>153</v>
      </c>
      <c r="E348" s="3">
        <v>45301</v>
      </c>
      <c r="F348" s="11">
        <v>29410436</v>
      </c>
      <c r="G348" s="5" t="s">
        <v>257</v>
      </c>
      <c r="H348" s="6">
        <v>436</v>
      </c>
      <c r="I348" s="4">
        <v>329</v>
      </c>
      <c r="J348" t="s">
        <v>252</v>
      </c>
      <c r="K348" s="3">
        <v>45657</v>
      </c>
    </row>
    <row r="349" spans="1:11" x14ac:dyDescent="0.3">
      <c r="A349">
        <v>2024</v>
      </c>
      <c r="B349" s="3">
        <v>45474</v>
      </c>
      <c r="C349" s="3">
        <v>45657</v>
      </c>
      <c r="D349" s="6" t="s">
        <v>153</v>
      </c>
      <c r="E349" s="3">
        <v>45301</v>
      </c>
      <c r="F349" s="11">
        <v>29410437</v>
      </c>
      <c r="G349" s="5" t="s">
        <v>257</v>
      </c>
      <c r="H349" s="6">
        <v>437</v>
      </c>
      <c r="I349" s="4">
        <v>329</v>
      </c>
      <c r="J349" t="s">
        <v>252</v>
      </c>
      <c r="K349" s="3">
        <v>45657</v>
      </c>
    </row>
    <row r="350" spans="1:11" x14ac:dyDescent="0.3">
      <c r="A350">
        <v>2024</v>
      </c>
      <c r="B350" s="3">
        <v>45474</v>
      </c>
      <c r="C350" s="3">
        <v>45657</v>
      </c>
      <c r="D350" s="6" t="s">
        <v>153</v>
      </c>
      <c r="E350" s="3">
        <v>45301</v>
      </c>
      <c r="F350" s="11">
        <v>29410438</v>
      </c>
      <c r="G350" s="5" t="s">
        <v>257</v>
      </c>
      <c r="H350" s="6">
        <v>438</v>
      </c>
      <c r="I350" s="4">
        <v>249</v>
      </c>
      <c r="J350" t="s">
        <v>252</v>
      </c>
      <c r="K350" s="3">
        <v>45657</v>
      </c>
    </row>
    <row r="351" spans="1:11" x14ac:dyDescent="0.3">
      <c r="A351">
        <v>2024</v>
      </c>
      <c r="B351" s="3">
        <v>45474</v>
      </c>
      <c r="C351" s="3">
        <v>45657</v>
      </c>
      <c r="D351" s="6" t="s">
        <v>242</v>
      </c>
      <c r="E351" s="3">
        <v>45397</v>
      </c>
      <c r="F351" s="11">
        <v>51510439</v>
      </c>
      <c r="G351" s="5" t="s">
        <v>257</v>
      </c>
      <c r="H351" s="6">
        <v>439</v>
      </c>
      <c r="I351" s="4">
        <v>10200</v>
      </c>
      <c r="J351" t="s">
        <v>252</v>
      </c>
      <c r="K351" s="3">
        <v>45657</v>
      </c>
    </row>
    <row r="352" spans="1:11" x14ac:dyDescent="0.3">
      <c r="A352">
        <v>2024</v>
      </c>
      <c r="B352" s="3">
        <v>45474</v>
      </c>
      <c r="C352" s="3">
        <v>45657</v>
      </c>
      <c r="D352" s="6" t="s">
        <v>242</v>
      </c>
      <c r="E352" s="3">
        <v>45397</v>
      </c>
      <c r="F352" s="11">
        <v>51510440</v>
      </c>
      <c r="G352" s="5" t="s">
        <v>257</v>
      </c>
      <c r="H352" s="6">
        <v>440</v>
      </c>
      <c r="I352" s="4">
        <v>10200</v>
      </c>
      <c r="J352" t="s">
        <v>252</v>
      </c>
      <c r="K352" s="3">
        <v>45657</v>
      </c>
    </row>
    <row r="353" spans="1:11" x14ac:dyDescent="0.3">
      <c r="A353">
        <v>2024</v>
      </c>
      <c r="B353" s="3">
        <v>45474</v>
      </c>
      <c r="C353" s="3">
        <v>45657</v>
      </c>
      <c r="D353" s="6" t="s">
        <v>242</v>
      </c>
      <c r="E353" s="3">
        <v>45397</v>
      </c>
      <c r="F353" s="11">
        <v>51510441</v>
      </c>
      <c r="G353" s="5" t="s">
        <v>257</v>
      </c>
      <c r="H353" s="6">
        <v>441</v>
      </c>
      <c r="I353" s="4">
        <v>10200</v>
      </c>
      <c r="J353" t="s">
        <v>252</v>
      </c>
      <c r="K353" s="3">
        <v>45657</v>
      </c>
    </row>
    <row r="354" spans="1:11" x14ac:dyDescent="0.3">
      <c r="A354">
        <v>2024</v>
      </c>
      <c r="B354" s="3">
        <v>45474</v>
      </c>
      <c r="C354" s="3">
        <v>45657</v>
      </c>
      <c r="D354" s="6" t="s">
        <v>140</v>
      </c>
      <c r="E354" s="3">
        <v>45405</v>
      </c>
      <c r="F354" s="11">
        <v>51910442</v>
      </c>
      <c r="G354" s="5" t="s">
        <v>257</v>
      </c>
      <c r="H354" s="6">
        <v>442</v>
      </c>
      <c r="I354" s="4">
        <v>1990</v>
      </c>
      <c r="J354" t="s">
        <v>252</v>
      </c>
      <c r="K354" s="3">
        <v>45657</v>
      </c>
    </row>
    <row r="355" spans="1:11" x14ac:dyDescent="0.3">
      <c r="A355">
        <v>2024</v>
      </c>
      <c r="B355" s="3">
        <v>45474</v>
      </c>
      <c r="C355" s="3">
        <v>45657</v>
      </c>
      <c r="D355" s="6" t="s">
        <v>163</v>
      </c>
      <c r="E355" s="3">
        <v>45401</v>
      </c>
      <c r="F355" s="11">
        <v>51910443</v>
      </c>
      <c r="G355" s="5" t="s">
        <v>257</v>
      </c>
      <c r="H355" s="6">
        <v>443</v>
      </c>
      <c r="I355" s="4">
        <v>829.9</v>
      </c>
      <c r="J355" t="s">
        <v>252</v>
      </c>
      <c r="K355" s="3">
        <v>45657</v>
      </c>
    </row>
    <row r="356" spans="1:11" x14ac:dyDescent="0.3">
      <c r="A356">
        <v>2024</v>
      </c>
      <c r="B356" s="3">
        <v>45474</v>
      </c>
      <c r="C356" s="3">
        <v>45657</v>
      </c>
      <c r="D356" s="6" t="s">
        <v>258</v>
      </c>
      <c r="E356" s="3">
        <v>45449</v>
      </c>
      <c r="F356" s="11">
        <v>51910444</v>
      </c>
      <c r="G356" s="5" t="s">
        <v>257</v>
      </c>
      <c r="H356" s="6">
        <v>444</v>
      </c>
      <c r="I356" s="4">
        <v>2544</v>
      </c>
      <c r="J356" t="s">
        <v>252</v>
      </c>
      <c r="K356" s="3">
        <v>45657</v>
      </c>
    </row>
    <row r="357" spans="1:11" x14ac:dyDescent="0.3">
      <c r="A357">
        <v>2024</v>
      </c>
      <c r="B357" s="3">
        <v>45474</v>
      </c>
      <c r="C357" s="3">
        <v>45657</v>
      </c>
      <c r="D357" s="6" t="s">
        <v>153</v>
      </c>
      <c r="E357" s="3">
        <v>45223</v>
      </c>
      <c r="F357" s="11">
        <v>29410445</v>
      </c>
      <c r="G357" s="5" t="s">
        <v>257</v>
      </c>
      <c r="H357" s="6">
        <v>445</v>
      </c>
      <c r="I357" s="4">
        <v>249</v>
      </c>
      <c r="J357" t="s">
        <v>252</v>
      </c>
      <c r="K357" s="3">
        <v>45657</v>
      </c>
    </row>
    <row r="358" spans="1:11" x14ac:dyDescent="0.3">
      <c r="A358">
        <v>2024</v>
      </c>
      <c r="B358" s="3">
        <v>45474</v>
      </c>
      <c r="C358" s="3">
        <v>45657</v>
      </c>
      <c r="D358" s="6" t="s">
        <v>200</v>
      </c>
      <c r="E358" s="3">
        <v>45511</v>
      </c>
      <c r="F358" s="11">
        <v>51910446</v>
      </c>
      <c r="G358" s="5" t="s">
        <v>257</v>
      </c>
      <c r="H358" s="6">
        <v>446</v>
      </c>
      <c r="I358" s="4">
        <v>17999</v>
      </c>
      <c r="J358" t="s">
        <v>252</v>
      </c>
      <c r="K358" s="3">
        <v>45657</v>
      </c>
    </row>
    <row r="359" spans="1:11" x14ac:dyDescent="0.3">
      <c r="A359">
        <v>2024</v>
      </c>
      <c r="B359" s="3">
        <v>45474</v>
      </c>
      <c r="C359" s="3">
        <v>45657</v>
      </c>
      <c r="D359" s="6" t="s">
        <v>259</v>
      </c>
      <c r="E359" s="3">
        <v>45582</v>
      </c>
      <c r="F359" s="11">
        <v>21120447</v>
      </c>
      <c r="G359" s="5" t="s">
        <v>257</v>
      </c>
      <c r="H359" s="6">
        <v>447</v>
      </c>
      <c r="I359" s="4">
        <v>449</v>
      </c>
      <c r="J359" t="s">
        <v>252</v>
      </c>
      <c r="K359" s="3">
        <v>45657</v>
      </c>
    </row>
    <row r="360" spans="1:11" x14ac:dyDescent="0.3">
      <c r="A360">
        <v>2024</v>
      </c>
      <c r="B360" s="3">
        <v>45474</v>
      </c>
      <c r="C360" s="3">
        <v>45657</v>
      </c>
      <c r="D360" s="6" t="s">
        <v>260</v>
      </c>
      <c r="E360" s="3">
        <v>45583</v>
      </c>
      <c r="F360" s="11">
        <v>51110448</v>
      </c>
      <c r="G360" s="5" t="s">
        <v>257</v>
      </c>
      <c r="H360" s="6">
        <v>448</v>
      </c>
      <c r="I360" s="4">
        <v>3238</v>
      </c>
      <c r="J360" t="s">
        <v>252</v>
      </c>
      <c r="K360" s="3">
        <v>45657</v>
      </c>
    </row>
    <row r="361" spans="1:11" x14ac:dyDescent="0.3">
      <c r="A361">
        <v>2024</v>
      </c>
      <c r="B361" s="3">
        <v>45474</v>
      </c>
      <c r="C361" s="3">
        <v>45657</v>
      </c>
      <c r="D361" s="6" t="s">
        <v>96</v>
      </c>
      <c r="E361" s="3">
        <v>45623</v>
      </c>
      <c r="F361" s="11">
        <v>29410449</v>
      </c>
      <c r="G361" s="5" t="s">
        <v>257</v>
      </c>
      <c r="H361" s="6">
        <v>449</v>
      </c>
      <c r="I361" s="4">
        <v>2199</v>
      </c>
      <c r="J361" t="s">
        <v>252</v>
      </c>
      <c r="K361" s="3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2024-04-11T22:43:11Z</dcterms:created>
  <dcterms:modified xsi:type="dcterms:W3CDTF">2025-01-06T18:21:43Z</dcterms:modified>
</cp:coreProperties>
</file>